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25" windowWidth="14880" windowHeight="5490"/>
  </bookViews>
  <sheets>
    <sheet name="Home page" sheetId="6" r:id="rId1"/>
    <sheet name="T1.FDI outflows (USD)" sheetId="1" r:id="rId2"/>
    <sheet name="T2.FDI inflows (USD)" sheetId="13" r:id="rId3"/>
    <sheet name="T3. FDI outward position (USD)" sheetId="3" r:id="rId4"/>
    <sheet name="T4. FDI inward position (USD)" sheetId="14" r:id="rId5"/>
    <sheet name="Notes to Tables" sheetId="5" r:id="rId6"/>
  </sheets>
  <calcPr calcId="145621"/>
</workbook>
</file>

<file path=xl/calcChain.xml><?xml version="1.0" encoding="utf-8"?>
<calcChain xmlns="http://schemas.openxmlformats.org/spreadsheetml/2006/main">
  <c r="AQ45" i="1" l="1"/>
  <c r="AQ46" i="1"/>
  <c r="AQ47" i="1"/>
  <c r="AQ48" i="1"/>
  <c r="AQ49" i="1"/>
  <c r="AQ50" i="1"/>
  <c r="AQ51" i="1"/>
  <c r="AQ52" i="1"/>
  <c r="AQ53"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5" i="1"/>
  <c r="AQ6" i="13"/>
  <c r="AQ7" i="13"/>
  <c r="AQ8" i="13"/>
  <c r="AQ9" i="13"/>
  <c r="AQ10" i="13"/>
  <c r="AQ11" i="13"/>
  <c r="AQ12" i="13"/>
  <c r="AQ13" i="13"/>
  <c r="AQ14" i="13"/>
  <c r="AQ15" i="13"/>
  <c r="AQ16" i="13"/>
  <c r="AQ17" i="13"/>
  <c r="AQ18" i="13"/>
  <c r="AQ19" i="13"/>
  <c r="AQ20" i="13"/>
  <c r="AQ21" i="13"/>
  <c r="AQ22" i="13"/>
  <c r="AQ23" i="13"/>
  <c r="AQ24" i="13"/>
  <c r="AQ25" i="13"/>
  <c r="AQ26" i="13"/>
  <c r="AQ27" i="13"/>
  <c r="AQ28" i="13"/>
  <c r="AQ29" i="13"/>
  <c r="AQ30" i="13"/>
  <c r="AQ31" i="13"/>
  <c r="AQ32" i="13"/>
  <c r="AQ33" i="13"/>
  <c r="AQ34" i="13"/>
  <c r="AQ35" i="13"/>
  <c r="AQ36" i="13"/>
  <c r="AQ37" i="13"/>
  <c r="AQ38" i="13"/>
  <c r="AQ39" i="13"/>
  <c r="AQ40" i="13"/>
  <c r="AQ41" i="13"/>
  <c r="AQ42" i="13"/>
  <c r="AQ43" i="13"/>
  <c r="AQ44" i="13"/>
  <c r="AQ5" i="13"/>
  <c r="AN6" i="13"/>
  <c r="AO6" i="13"/>
  <c r="AP6" i="13"/>
  <c r="AN7" i="13"/>
  <c r="AO7" i="13"/>
  <c r="AN8" i="13"/>
  <c r="AO8" i="13"/>
  <c r="AN9" i="13"/>
  <c r="AO9" i="13"/>
  <c r="AP9" i="13" s="1"/>
  <c r="AN10" i="13"/>
  <c r="AO10" i="13"/>
  <c r="AP10" i="13"/>
  <c r="AN11" i="13"/>
  <c r="AO11" i="13"/>
  <c r="AN12" i="13"/>
  <c r="AO12" i="13"/>
  <c r="AN13" i="13"/>
  <c r="AO13" i="13"/>
  <c r="AP13" i="13" s="1"/>
  <c r="AN14" i="13"/>
  <c r="AO14" i="13"/>
  <c r="AN15" i="13"/>
  <c r="AO15" i="13"/>
  <c r="AP15" i="13"/>
  <c r="AN16" i="13"/>
  <c r="AP16" i="13" s="1"/>
  <c r="AO16" i="13"/>
  <c r="AN17" i="13"/>
  <c r="AO17" i="13"/>
  <c r="AP17" i="13" s="1"/>
  <c r="AN18" i="13"/>
  <c r="AO18" i="13"/>
  <c r="AP18" i="13"/>
  <c r="AN19" i="13"/>
  <c r="AO19" i="13"/>
  <c r="AN20" i="13"/>
  <c r="AP20" i="13" s="1"/>
  <c r="AO20" i="13"/>
  <c r="AN21" i="13"/>
  <c r="AO21" i="13"/>
  <c r="AP21" i="13" s="1"/>
  <c r="AN22" i="13"/>
  <c r="AO22" i="13"/>
  <c r="AP22" i="13"/>
  <c r="AN23" i="13"/>
  <c r="AO23" i="13"/>
  <c r="AN24" i="13"/>
  <c r="AP24" i="13" s="1"/>
  <c r="AO24" i="13"/>
  <c r="AN25" i="13"/>
  <c r="AO25" i="13"/>
  <c r="AP25" i="13" s="1"/>
  <c r="AN26" i="13"/>
  <c r="AO26" i="13"/>
  <c r="AP26" i="13"/>
  <c r="AN27" i="13"/>
  <c r="AO27" i="13"/>
  <c r="AP27" i="13"/>
  <c r="AN28" i="13"/>
  <c r="AO28" i="13"/>
  <c r="AN29" i="13"/>
  <c r="AO29" i="13"/>
  <c r="AP29" i="13" s="1"/>
  <c r="AN30" i="13"/>
  <c r="AO30" i="13"/>
  <c r="AN31" i="13"/>
  <c r="AO31" i="13"/>
  <c r="AP31" i="13"/>
  <c r="AN32" i="13"/>
  <c r="AP32" i="13" s="1"/>
  <c r="AO32" i="13"/>
  <c r="AN33" i="13"/>
  <c r="AO33" i="13"/>
  <c r="AP33" i="13" s="1"/>
  <c r="AN34" i="13"/>
  <c r="AO34" i="13"/>
  <c r="AN35" i="13"/>
  <c r="AO35" i="13"/>
  <c r="AN36" i="13"/>
  <c r="AP36" i="13" s="1"/>
  <c r="AO36" i="13"/>
  <c r="AN37" i="13"/>
  <c r="AO37" i="13"/>
  <c r="AN38" i="13"/>
  <c r="AO38" i="13"/>
  <c r="AP38" i="13"/>
  <c r="AN39" i="13"/>
  <c r="AO39" i="13"/>
  <c r="AN40" i="13"/>
  <c r="AP40" i="13" s="1"/>
  <c r="AO40" i="13"/>
  <c r="AN41" i="13"/>
  <c r="AO41" i="13"/>
  <c r="AP41" i="13" s="1"/>
  <c r="AN42" i="13"/>
  <c r="AO42" i="13"/>
  <c r="AP42" i="13"/>
  <c r="AN43" i="13"/>
  <c r="AO43" i="13"/>
  <c r="AP43" i="13"/>
  <c r="AN44" i="13"/>
  <c r="AP44" i="13" s="1"/>
  <c r="AO44" i="13"/>
  <c r="AN45" i="13"/>
  <c r="AO45" i="13"/>
  <c r="AP45" i="13" s="1"/>
  <c r="AN46" i="13"/>
  <c r="AO46" i="13"/>
  <c r="AP46" i="13"/>
  <c r="AN47" i="13"/>
  <c r="AO47" i="13"/>
  <c r="AP47" i="13"/>
  <c r="AN48" i="13"/>
  <c r="AP48" i="13" s="1"/>
  <c r="AO48" i="13"/>
  <c r="AN49" i="13"/>
  <c r="AO49" i="13"/>
  <c r="AP49" i="13" s="1"/>
  <c r="AN50" i="13"/>
  <c r="AO50" i="13"/>
  <c r="AN51" i="13"/>
  <c r="AO51" i="13"/>
  <c r="AP51" i="13"/>
  <c r="AN52" i="13"/>
  <c r="AN53" i="13"/>
  <c r="AO53" i="13"/>
  <c r="AP53" i="13" s="1"/>
  <c r="AN56" i="13"/>
  <c r="AO56" i="13"/>
  <c r="AN57" i="13"/>
  <c r="AO57" i="13"/>
  <c r="AP57" i="13" s="1"/>
  <c r="AN58" i="13"/>
  <c r="AO58" i="13"/>
  <c r="AN59" i="13"/>
  <c r="AO59" i="13"/>
  <c r="AP59" i="13"/>
  <c r="AN60" i="13"/>
  <c r="AO60" i="13"/>
  <c r="AN61" i="13"/>
  <c r="AO61" i="13"/>
  <c r="AN62" i="13"/>
  <c r="AO62" i="13"/>
  <c r="AN63" i="13"/>
  <c r="AO63" i="13"/>
  <c r="AP63" i="13"/>
  <c r="AN64" i="13"/>
  <c r="AP64" i="13" s="1"/>
  <c r="AO64" i="13"/>
  <c r="AO5" i="13"/>
  <c r="AP5" i="13" s="1"/>
  <c r="AN5" i="13"/>
  <c r="AL6" i="13"/>
  <c r="AL5" i="13"/>
  <c r="AJ6" i="13"/>
  <c r="AK6" i="13"/>
  <c r="AJ7" i="13"/>
  <c r="AK7" i="13"/>
  <c r="AJ8" i="13"/>
  <c r="AK8" i="13"/>
  <c r="AJ9" i="13"/>
  <c r="AK9" i="13"/>
  <c r="AL9" i="13" s="1"/>
  <c r="AJ10" i="13"/>
  <c r="AK10" i="13"/>
  <c r="AL10" i="13"/>
  <c r="AJ11" i="13"/>
  <c r="AK11" i="13"/>
  <c r="AL11" i="13"/>
  <c r="AJ12" i="13"/>
  <c r="AL12" i="13" s="1"/>
  <c r="AK12" i="13"/>
  <c r="AJ13" i="13"/>
  <c r="AK13" i="13"/>
  <c r="AL13" i="13" s="1"/>
  <c r="AJ14" i="13"/>
  <c r="AK14" i="13"/>
  <c r="AJ15" i="13"/>
  <c r="AK15" i="13"/>
  <c r="AL15" i="13"/>
  <c r="AJ16" i="13"/>
  <c r="AL16" i="13" s="1"/>
  <c r="AK16" i="13"/>
  <c r="AJ17" i="13"/>
  <c r="AK17" i="13"/>
  <c r="AL17" i="13" s="1"/>
  <c r="AJ18" i="13"/>
  <c r="AK18" i="13"/>
  <c r="AJ19" i="13"/>
  <c r="AK19" i="13"/>
  <c r="AJ20" i="13"/>
  <c r="AL20" i="13" s="1"/>
  <c r="AK20" i="13"/>
  <c r="AJ21" i="13"/>
  <c r="AK21" i="13"/>
  <c r="AL21" i="13" s="1"/>
  <c r="AJ22" i="13"/>
  <c r="AK22" i="13"/>
  <c r="AL22" i="13"/>
  <c r="AJ23" i="13"/>
  <c r="AK23" i="13"/>
  <c r="AL23" i="13"/>
  <c r="AJ24" i="13"/>
  <c r="AL24" i="13" s="1"/>
  <c r="AK24" i="13"/>
  <c r="AJ25" i="13"/>
  <c r="AK25" i="13"/>
  <c r="AJ26" i="13"/>
  <c r="AK26" i="13"/>
  <c r="AL26" i="13"/>
  <c r="AJ27" i="13"/>
  <c r="AK27" i="13"/>
  <c r="AL27" i="13"/>
  <c r="AJ28" i="13"/>
  <c r="AL28" i="13" s="1"/>
  <c r="AK28" i="13"/>
  <c r="AJ29" i="13"/>
  <c r="AK29" i="13"/>
  <c r="AL29" i="13" s="1"/>
  <c r="AJ30" i="13"/>
  <c r="AK30" i="13"/>
  <c r="AJ31" i="13"/>
  <c r="AK31" i="13"/>
  <c r="AL31" i="13"/>
  <c r="AJ32" i="13"/>
  <c r="AL32" i="13" s="1"/>
  <c r="AK32" i="13"/>
  <c r="AJ33" i="13"/>
  <c r="AK33" i="13"/>
  <c r="AJ34" i="13"/>
  <c r="AK34" i="13"/>
  <c r="AL34" i="13"/>
  <c r="AJ35" i="13"/>
  <c r="AK35" i="13"/>
  <c r="AL35" i="13"/>
  <c r="AJ36" i="13"/>
  <c r="AL36" i="13" s="1"/>
  <c r="AK36" i="13"/>
  <c r="AJ37" i="13"/>
  <c r="AK37" i="13"/>
  <c r="AJ38" i="13"/>
  <c r="AK38" i="13"/>
  <c r="AL38" i="13"/>
  <c r="AJ39" i="13"/>
  <c r="AK39" i="13"/>
  <c r="AL39" i="13"/>
  <c r="AJ40" i="13"/>
  <c r="AL40" i="13" s="1"/>
  <c r="AK40" i="13"/>
  <c r="AJ41" i="13"/>
  <c r="AK41" i="13"/>
  <c r="AL41" i="13" s="1"/>
  <c r="AJ42" i="13"/>
  <c r="AK42" i="13"/>
  <c r="AL42" i="13"/>
  <c r="AJ43" i="13"/>
  <c r="AK43" i="13"/>
  <c r="AL43" i="13"/>
  <c r="AJ44" i="13"/>
  <c r="AL44" i="13" s="1"/>
  <c r="AK44" i="13"/>
  <c r="AJ45" i="13"/>
  <c r="AK45" i="13"/>
  <c r="AL45" i="13" s="1"/>
  <c r="AJ46" i="13"/>
  <c r="AK46" i="13"/>
  <c r="AL46" i="13"/>
  <c r="AJ47" i="13"/>
  <c r="AK47" i="13"/>
  <c r="AL47" i="13"/>
  <c r="AJ48" i="13"/>
  <c r="AL48" i="13" s="1"/>
  <c r="AK48" i="13"/>
  <c r="AJ49" i="13"/>
  <c r="AK49" i="13"/>
  <c r="AL49" i="13" s="1"/>
  <c r="AJ50" i="13"/>
  <c r="AK50" i="13"/>
  <c r="AJ51" i="13"/>
  <c r="AK51" i="13"/>
  <c r="AL51" i="13"/>
  <c r="AJ52" i="13"/>
  <c r="AL52" i="13" s="1"/>
  <c r="AK52" i="13"/>
  <c r="AJ53" i="13"/>
  <c r="AK53" i="13"/>
  <c r="AL53" i="13" s="1"/>
  <c r="AJ56" i="13"/>
  <c r="AK56" i="13"/>
  <c r="AJ57" i="13"/>
  <c r="AK57" i="13"/>
  <c r="AL57" i="13" s="1"/>
  <c r="AJ58" i="13"/>
  <c r="AK58" i="13"/>
  <c r="AL58" i="13" s="1"/>
  <c r="AJ59" i="13"/>
  <c r="AK59" i="13"/>
  <c r="AJ60" i="13"/>
  <c r="AK60" i="13"/>
  <c r="AJ61" i="13"/>
  <c r="AK61" i="13"/>
  <c r="AL61" i="13" s="1"/>
  <c r="AJ62" i="13"/>
  <c r="AK62" i="13"/>
  <c r="AL62" i="13" s="1"/>
  <c r="AJ63" i="13"/>
  <c r="AK63" i="13"/>
  <c r="AL63" i="13"/>
  <c r="AJ64" i="13"/>
  <c r="AL64" i="13" s="1"/>
  <c r="AK64" i="13"/>
  <c r="AK5" i="13"/>
  <c r="AH64" i="13"/>
  <c r="AH63" i="13"/>
  <c r="AH62" i="13"/>
  <c r="AH61" i="13"/>
  <c r="AH58" i="13"/>
  <c r="AH57" i="13"/>
  <c r="AH53" i="13"/>
  <c r="AH52" i="13"/>
  <c r="AH51" i="13"/>
  <c r="AH50" i="13"/>
  <c r="AH49" i="13"/>
  <c r="AH48" i="13"/>
  <c r="AH47" i="13"/>
  <c r="AH46" i="13"/>
  <c r="AH45" i="13"/>
  <c r="AH44" i="13"/>
  <c r="AH43" i="13"/>
  <c r="AH42" i="13"/>
  <c r="AH41" i="13"/>
  <c r="AH40" i="13"/>
  <c r="AH39" i="13"/>
  <c r="AH38" i="13"/>
  <c r="AH36" i="13"/>
  <c r="AH35" i="13"/>
  <c r="AH34" i="13"/>
  <c r="AH32" i="13"/>
  <c r="AH31" i="13"/>
  <c r="AH28" i="13"/>
  <c r="AH27" i="13"/>
  <c r="AH26" i="13"/>
  <c r="AH25" i="13"/>
  <c r="AH24" i="13"/>
  <c r="AH22" i="13"/>
  <c r="AH21" i="13"/>
  <c r="AH20" i="13"/>
  <c r="AH17" i="13"/>
  <c r="AH16" i="13"/>
  <c r="AH15" i="13"/>
  <c r="AH13" i="13"/>
  <c r="AH12" i="13"/>
  <c r="AH11" i="13"/>
  <c r="AH10" i="13"/>
  <c r="AH9" i="13"/>
  <c r="AH8" i="13"/>
  <c r="AH6" i="13"/>
  <c r="AH5" i="13"/>
  <c r="AN6" i="1"/>
  <c r="AO6" i="1"/>
  <c r="AN7" i="1"/>
  <c r="AO7" i="1"/>
  <c r="AN8" i="1"/>
  <c r="AO8" i="1"/>
  <c r="AN9" i="1"/>
  <c r="AO9" i="1"/>
  <c r="AP9" i="1" s="1"/>
  <c r="AN10" i="1"/>
  <c r="AO10" i="1"/>
  <c r="AP10" i="1" s="1"/>
  <c r="AN11" i="1"/>
  <c r="AO11" i="1"/>
  <c r="AN12" i="1"/>
  <c r="AP12" i="1" s="1"/>
  <c r="AO12" i="1"/>
  <c r="AN13" i="1"/>
  <c r="AO13" i="1"/>
  <c r="AP13" i="1" s="1"/>
  <c r="AN14" i="1"/>
  <c r="AO14" i="1"/>
  <c r="AN15" i="1"/>
  <c r="AO15" i="1"/>
  <c r="AN16" i="1"/>
  <c r="AP16" i="1" s="1"/>
  <c r="AO16" i="1"/>
  <c r="AN17" i="1"/>
  <c r="AO17" i="1"/>
  <c r="AP17" i="1" s="1"/>
  <c r="AN18" i="1"/>
  <c r="AO18" i="1"/>
  <c r="AP18" i="1" s="1"/>
  <c r="AN19" i="1"/>
  <c r="AO19" i="1"/>
  <c r="AN20" i="1"/>
  <c r="AP20" i="1" s="1"/>
  <c r="AO20" i="1"/>
  <c r="AN21" i="1"/>
  <c r="AO21" i="1"/>
  <c r="AP21" i="1" s="1"/>
  <c r="AN22" i="1"/>
  <c r="AO22" i="1"/>
  <c r="AP22" i="1" s="1"/>
  <c r="AN23" i="1"/>
  <c r="AO23" i="1"/>
  <c r="AP23" i="1"/>
  <c r="AN24" i="1"/>
  <c r="AP24" i="1" s="1"/>
  <c r="AO24" i="1"/>
  <c r="AN25" i="1"/>
  <c r="AO25" i="1"/>
  <c r="AP25" i="1" s="1"/>
  <c r="AN26" i="1"/>
  <c r="AO26" i="1"/>
  <c r="AP26" i="1" s="1"/>
  <c r="AN27" i="1"/>
  <c r="AO27" i="1"/>
  <c r="AP27" i="1"/>
  <c r="AN28" i="1"/>
  <c r="AP28" i="1" s="1"/>
  <c r="AO28" i="1"/>
  <c r="AN29" i="1"/>
  <c r="AO29" i="1"/>
  <c r="AP29" i="1" s="1"/>
  <c r="AN30" i="1"/>
  <c r="AO30" i="1"/>
  <c r="AN31" i="1"/>
  <c r="AO31" i="1"/>
  <c r="AP31" i="1"/>
  <c r="AN32" i="1"/>
  <c r="AO32" i="1"/>
  <c r="AN33" i="1"/>
  <c r="AO33" i="1"/>
  <c r="AN34" i="1"/>
  <c r="AO34" i="1"/>
  <c r="AP34" i="1" s="1"/>
  <c r="AN35" i="1"/>
  <c r="AO35" i="1"/>
  <c r="AP35" i="1"/>
  <c r="AN36" i="1"/>
  <c r="AP36" i="1" s="1"/>
  <c r="AO36" i="1"/>
  <c r="AN37" i="1"/>
  <c r="AO37" i="1"/>
  <c r="AN38" i="1"/>
  <c r="AO38" i="1"/>
  <c r="AP38" i="1" s="1"/>
  <c r="AN39" i="1"/>
  <c r="AO39" i="1"/>
  <c r="AN40" i="1"/>
  <c r="AP40" i="1" s="1"/>
  <c r="AO40" i="1"/>
  <c r="AN41" i="1"/>
  <c r="AO41" i="1"/>
  <c r="AP41" i="1" s="1"/>
  <c r="AN42" i="1"/>
  <c r="AO42" i="1"/>
  <c r="AP42" i="1" s="1"/>
  <c r="AN43" i="1"/>
  <c r="AO43" i="1"/>
  <c r="AP43" i="1"/>
  <c r="AN44" i="1"/>
  <c r="AP44" i="1" s="1"/>
  <c r="AO44" i="1"/>
  <c r="AN45" i="1"/>
  <c r="AO45" i="1"/>
  <c r="AP45" i="1" s="1"/>
  <c r="AN46" i="1"/>
  <c r="AO46" i="1"/>
  <c r="AP46" i="1" s="1"/>
  <c r="AN47" i="1"/>
  <c r="AO47" i="1"/>
  <c r="AN48" i="1"/>
  <c r="AP48" i="1" s="1"/>
  <c r="AO48" i="1"/>
  <c r="AN49" i="1"/>
  <c r="AO49" i="1"/>
  <c r="AP49" i="1" s="1"/>
  <c r="AN50" i="1"/>
  <c r="AO50" i="1"/>
  <c r="AN51" i="1"/>
  <c r="AO51" i="1"/>
  <c r="AP51" i="1"/>
  <c r="AN52" i="1"/>
  <c r="AN53" i="1"/>
  <c r="AO53" i="1"/>
  <c r="AP53" i="1" s="1"/>
  <c r="AN56" i="1"/>
  <c r="AO56" i="1"/>
  <c r="AN57" i="1"/>
  <c r="AO57" i="1"/>
  <c r="AP57" i="1" s="1"/>
  <c r="AN58" i="1"/>
  <c r="AO58" i="1"/>
  <c r="AP58" i="1" s="1"/>
  <c r="AN59" i="1"/>
  <c r="AO59" i="1"/>
  <c r="AP59" i="1"/>
  <c r="AN60" i="1"/>
  <c r="AO60" i="1"/>
  <c r="AN61" i="1"/>
  <c r="AO61" i="1"/>
  <c r="AN62" i="1"/>
  <c r="AO62" i="1"/>
  <c r="AP62" i="1" s="1"/>
  <c r="AN63" i="1"/>
  <c r="AO63" i="1"/>
  <c r="AP63" i="1"/>
  <c r="AN64" i="1"/>
  <c r="AO64" i="1"/>
  <c r="AO5" i="1"/>
  <c r="AN5" i="1"/>
  <c r="AL31" i="1"/>
  <c r="AL5" i="1"/>
  <c r="AJ6" i="1"/>
  <c r="AK6" i="1"/>
  <c r="AJ7" i="1"/>
  <c r="AK7" i="1"/>
  <c r="AJ8" i="1"/>
  <c r="AK8" i="1"/>
  <c r="AJ9" i="1"/>
  <c r="AK9" i="1"/>
  <c r="AL9" i="1" s="1"/>
  <c r="AJ10" i="1"/>
  <c r="AK10" i="1"/>
  <c r="AL10" i="1" s="1"/>
  <c r="AJ11" i="1"/>
  <c r="AK11" i="1"/>
  <c r="AJ12" i="1"/>
  <c r="AL12" i="1" s="1"/>
  <c r="AK12" i="1"/>
  <c r="AJ13" i="1"/>
  <c r="AK13" i="1"/>
  <c r="AL13" i="1" s="1"/>
  <c r="AJ14" i="1"/>
  <c r="AK14" i="1"/>
  <c r="AL14" i="1" s="1"/>
  <c r="AJ15" i="1"/>
  <c r="AK15" i="1"/>
  <c r="AL15" i="1"/>
  <c r="AJ16" i="1"/>
  <c r="AK16" i="1"/>
  <c r="AJ17" i="1"/>
  <c r="AK17" i="1"/>
  <c r="AJ18" i="1"/>
  <c r="AK18" i="1"/>
  <c r="AJ19" i="1"/>
  <c r="AK19" i="1"/>
  <c r="AJ20" i="1"/>
  <c r="AL20" i="1" s="1"/>
  <c r="AK20" i="1"/>
  <c r="AJ21" i="1"/>
  <c r="AK21" i="1"/>
  <c r="AL21" i="1" s="1"/>
  <c r="AJ22" i="1"/>
  <c r="AK22" i="1"/>
  <c r="AL22" i="1" s="1"/>
  <c r="AJ23" i="1"/>
  <c r="AK23" i="1"/>
  <c r="AL23" i="1"/>
  <c r="AJ24" i="1"/>
  <c r="AL24" i="1" s="1"/>
  <c r="AK24" i="1"/>
  <c r="AJ25" i="1"/>
  <c r="AK25" i="1"/>
  <c r="AL25" i="1" s="1"/>
  <c r="AJ26" i="1"/>
  <c r="AK26" i="1"/>
  <c r="AL26" i="1" s="1"/>
  <c r="AJ27" i="1"/>
  <c r="AK27" i="1"/>
  <c r="AJ28" i="1"/>
  <c r="AL28" i="1" s="1"/>
  <c r="AK28" i="1"/>
  <c r="AJ29" i="1"/>
  <c r="AK29" i="1"/>
  <c r="AJ30" i="1"/>
  <c r="AK30" i="1"/>
  <c r="AJ31" i="1"/>
  <c r="AK31" i="1"/>
  <c r="AJ32" i="1"/>
  <c r="AL32" i="1" s="1"/>
  <c r="AK32" i="1"/>
  <c r="AJ33" i="1"/>
  <c r="AK33" i="1"/>
  <c r="AL33" i="1" s="1"/>
  <c r="AJ34" i="1"/>
  <c r="AK34" i="1"/>
  <c r="AL34" i="1" s="1"/>
  <c r="AJ35" i="1"/>
  <c r="AK35" i="1"/>
  <c r="AL35" i="1"/>
  <c r="AJ36" i="1"/>
  <c r="AL36" i="1" s="1"/>
  <c r="AK36" i="1"/>
  <c r="AJ37" i="1"/>
  <c r="AK37" i="1"/>
  <c r="AL37" i="1" s="1"/>
  <c r="AJ38" i="1"/>
  <c r="AK38" i="1"/>
  <c r="AL38" i="1" s="1"/>
  <c r="AJ39" i="1"/>
  <c r="AK39" i="1"/>
  <c r="AJ40" i="1"/>
  <c r="AL40" i="1" s="1"/>
  <c r="AK40" i="1"/>
  <c r="AJ41" i="1"/>
  <c r="AK41" i="1"/>
  <c r="AL41" i="1" s="1"/>
  <c r="AJ42" i="1"/>
  <c r="AK42" i="1"/>
  <c r="AL42" i="1" s="1"/>
  <c r="AJ43" i="1"/>
  <c r="AK43" i="1"/>
  <c r="AL43" i="1"/>
  <c r="AJ44" i="1"/>
  <c r="AL44" i="1" s="1"/>
  <c r="AK44" i="1"/>
  <c r="AJ45" i="1"/>
  <c r="AK45" i="1"/>
  <c r="AL45" i="1" s="1"/>
  <c r="AJ46" i="1"/>
  <c r="AK46" i="1"/>
  <c r="AL46" i="1" s="1"/>
  <c r="AJ47" i="1"/>
  <c r="AK47" i="1"/>
  <c r="AJ48" i="1"/>
  <c r="AL48" i="1" s="1"/>
  <c r="AK48" i="1"/>
  <c r="AJ49" i="1"/>
  <c r="AK49" i="1"/>
  <c r="AL49" i="1" s="1"/>
  <c r="AJ50" i="1"/>
  <c r="AK50" i="1"/>
  <c r="AJ51" i="1"/>
  <c r="AK51" i="1"/>
  <c r="AL51" i="1"/>
  <c r="AJ52" i="1"/>
  <c r="AL52" i="1" s="1"/>
  <c r="AK52" i="1"/>
  <c r="AJ53" i="1"/>
  <c r="AK53" i="1"/>
  <c r="AL53" i="1" s="1"/>
  <c r="AJ56" i="1"/>
  <c r="AK56" i="1"/>
  <c r="AJ57" i="1"/>
  <c r="AK57" i="1"/>
  <c r="AL57" i="1" s="1"/>
  <c r="AJ58" i="1"/>
  <c r="AK58" i="1"/>
  <c r="AL58" i="1" s="1"/>
  <c r="AJ59" i="1"/>
  <c r="AK59" i="1"/>
  <c r="AJ60" i="1"/>
  <c r="AK60" i="1"/>
  <c r="AJ61" i="1"/>
  <c r="AK61" i="1"/>
  <c r="AJ62" i="1"/>
  <c r="AK62" i="1"/>
  <c r="AL62" i="1"/>
  <c r="AJ63" i="1"/>
  <c r="AK63" i="1"/>
  <c r="AL63" i="1"/>
  <c r="AJ64" i="1"/>
  <c r="AL64" i="1" s="1"/>
  <c r="AK64" i="1"/>
  <c r="AJ5" i="1"/>
  <c r="AH64" i="1"/>
  <c r="AH63" i="1"/>
  <c r="AH62" i="1"/>
  <c r="AH61" i="1"/>
  <c r="AH58" i="1"/>
  <c r="AH57" i="1"/>
  <c r="AH53" i="1"/>
  <c r="AH52" i="1"/>
  <c r="AH51" i="1"/>
  <c r="AH49" i="1"/>
  <c r="AH48" i="1"/>
  <c r="AH46" i="1"/>
  <c r="AH45" i="1"/>
  <c r="AH44" i="1"/>
  <c r="AH43" i="1"/>
  <c r="AH42" i="1"/>
  <c r="AH41" i="1"/>
  <c r="AH40" i="1"/>
  <c r="AH38" i="1"/>
  <c r="AH37" i="1"/>
  <c r="AH36" i="1"/>
  <c r="AH35" i="1"/>
  <c r="AH34" i="1"/>
  <c r="AH32" i="1"/>
  <c r="AH31" i="1"/>
  <c r="AH30" i="1"/>
  <c r="AH28" i="1"/>
  <c r="AH26" i="1"/>
  <c r="AH25" i="1"/>
  <c r="AH24" i="1"/>
  <c r="AH23" i="1"/>
  <c r="AH22" i="1"/>
  <c r="AH21" i="1"/>
  <c r="AH20" i="1"/>
  <c r="AH16" i="1"/>
  <c r="AH15" i="1"/>
  <c r="AH13" i="1"/>
  <c r="AH12" i="1"/>
  <c r="AH11" i="1"/>
  <c r="AH10" i="1"/>
  <c r="AH9" i="1"/>
  <c r="AH8" i="1"/>
  <c r="AH7" i="1"/>
  <c r="AJ5" i="13" l="1"/>
  <c r="AK5" i="1"/>
  <c r="AH5" i="1"/>
  <c r="AP5" i="1" l="1"/>
</calcChain>
</file>

<file path=xl/comments1.xml><?xml version="1.0" encoding="utf-8"?>
<comments xmlns="http://schemas.openxmlformats.org/spreadsheetml/2006/main">
  <authors>
    <author>KOTHE Emilie</author>
  </authors>
  <commentList>
    <comment ref="Z6" authorId="0">
      <text>
        <r>
          <rPr>
            <b/>
            <sz val="9"/>
            <color indexed="81"/>
            <rFont val="Tahoma"/>
            <family val="2"/>
          </rPr>
          <t>KOTHE Emilie:</t>
        </r>
        <r>
          <rPr>
            <sz val="9"/>
            <color indexed="81"/>
            <rFont val="Tahoma"/>
            <family val="2"/>
          </rPr>
          <t xml:space="preserve">
(A)</t>
        </r>
      </text>
    </comment>
    <comment ref="AA6" authorId="0">
      <text>
        <r>
          <rPr>
            <b/>
            <sz val="9"/>
            <color indexed="81"/>
            <rFont val="Tahoma"/>
            <family val="2"/>
          </rPr>
          <t>KOTHE Emilie:</t>
        </r>
        <r>
          <rPr>
            <sz val="9"/>
            <color indexed="81"/>
            <rFont val="Tahoma"/>
            <family val="2"/>
          </rPr>
          <t xml:space="preserve">
(A)</t>
        </r>
      </text>
    </comment>
    <comment ref="AB6" authorId="0">
      <text>
        <r>
          <rPr>
            <b/>
            <sz val="9"/>
            <color indexed="81"/>
            <rFont val="Tahoma"/>
            <family val="2"/>
          </rPr>
          <t>KOTHE Emilie:</t>
        </r>
        <r>
          <rPr>
            <sz val="9"/>
            <color indexed="81"/>
            <rFont val="Tahoma"/>
            <family val="2"/>
          </rPr>
          <t xml:space="preserve">
(A)</t>
        </r>
      </text>
    </comment>
    <comment ref="AC6" authorId="0">
      <text>
        <r>
          <rPr>
            <b/>
            <sz val="9"/>
            <color indexed="81"/>
            <rFont val="Tahoma"/>
            <family val="2"/>
          </rPr>
          <t>KOTHE Emilie:</t>
        </r>
        <r>
          <rPr>
            <sz val="9"/>
            <color indexed="81"/>
            <rFont val="Tahoma"/>
            <family val="2"/>
          </rPr>
          <t xml:space="preserve">
(A)</t>
        </r>
      </text>
    </comment>
    <comment ref="AD6" authorId="0">
      <text>
        <r>
          <rPr>
            <b/>
            <sz val="9"/>
            <color indexed="81"/>
            <rFont val="Tahoma"/>
            <family val="2"/>
          </rPr>
          <t>KOTHE Emilie:</t>
        </r>
        <r>
          <rPr>
            <sz val="9"/>
            <color indexed="81"/>
            <rFont val="Tahoma"/>
            <family val="2"/>
          </rPr>
          <t xml:space="preserve">
(A)
</t>
        </r>
      </text>
    </comment>
    <comment ref="AE6" authorId="0">
      <text>
        <r>
          <rPr>
            <b/>
            <sz val="9"/>
            <color indexed="81"/>
            <rFont val="Tahoma"/>
            <family val="2"/>
          </rPr>
          <t>KOTHE Emilie:</t>
        </r>
        <r>
          <rPr>
            <sz val="9"/>
            <color indexed="81"/>
            <rFont val="Tahoma"/>
            <family val="2"/>
          </rPr>
          <t xml:space="preserve">
(A)</t>
        </r>
      </text>
    </comment>
    <comment ref="Z14" authorId="0">
      <text>
        <r>
          <rPr>
            <b/>
            <sz val="9"/>
            <color indexed="81"/>
            <rFont val="Tahoma"/>
            <family val="2"/>
          </rPr>
          <t>KOTHE Emilie:</t>
        </r>
        <r>
          <rPr>
            <sz val="9"/>
            <color indexed="81"/>
            <rFont val="Tahoma"/>
            <family val="2"/>
          </rPr>
          <t xml:space="preserve">
(A)
</t>
        </r>
      </text>
    </comment>
    <comment ref="AA14" authorId="0">
      <text>
        <r>
          <rPr>
            <b/>
            <sz val="9"/>
            <color indexed="81"/>
            <rFont val="Tahoma"/>
            <family val="2"/>
          </rPr>
          <t>KOTHE Emilie:</t>
        </r>
        <r>
          <rPr>
            <sz val="9"/>
            <color indexed="81"/>
            <rFont val="Tahoma"/>
            <family val="2"/>
          </rPr>
          <t xml:space="preserve">
(A)
</t>
        </r>
      </text>
    </comment>
    <comment ref="AB14" authorId="0">
      <text>
        <r>
          <rPr>
            <b/>
            <sz val="9"/>
            <color indexed="81"/>
            <rFont val="Tahoma"/>
            <family val="2"/>
          </rPr>
          <t>KOTHE Emilie:</t>
        </r>
        <r>
          <rPr>
            <sz val="9"/>
            <color indexed="81"/>
            <rFont val="Tahoma"/>
            <family val="2"/>
          </rPr>
          <t xml:space="preserve">
(A)
</t>
        </r>
      </text>
    </comment>
    <comment ref="AC14" authorId="0">
      <text>
        <r>
          <rPr>
            <b/>
            <sz val="9"/>
            <color indexed="81"/>
            <rFont val="Tahoma"/>
            <family val="2"/>
          </rPr>
          <t>KOTHE Emilie:</t>
        </r>
        <r>
          <rPr>
            <sz val="9"/>
            <color indexed="81"/>
            <rFont val="Tahoma"/>
            <family val="2"/>
          </rPr>
          <t xml:space="preserve">
(A)</t>
        </r>
      </text>
    </comment>
    <comment ref="AD14" authorId="0">
      <text>
        <r>
          <rPr>
            <b/>
            <sz val="9"/>
            <color indexed="81"/>
            <rFont val="Tahoma"/>
            <family val="2"/>
          </rPr>
          <t>KOTHE Emilie:</t>
        </r>
        <r>
          <rPr>
            <sz val="9"/>
            <color indexed="81"/>
            <rFont val="Tahoma"/>
            <family val="2"/>
          </rPr>
          <t xml:space="preserve">
(A)</t>
        </r>
      </text>
    </comment>
    <comment ref="AE14" authorId="0">
      <text>
        <r>
          <rPr>
            <b/>
            <sz val="9"/>
            <color indexed="81"/>
            <rFont val="Tahoma"/>
            <family val="2"/>
          </rPr>
          <t>KOTHE Emilie:</t>
        </r>
        <r>
          <rPr>
            <sz val="9"/>
            <color indexed="81"/>
            <rFont val="Tahoma"/>
            <family val="2"/>
          </rPr>
          <t xml:space="preserve">
(A)</t>
        </r>
      </text>
    </comment>
    <comment ref="Z37" authorId="0">
      <text>
        <r>
          <rPr>
            <b/>
            <sz val="9"/>
            <color indexed="81"/>
            <rFont val="Tahoma"/>
            <family val="2"/>
          </rPr>
          <t>KOTHE Emilie:</t>
        </r>
        <r>
          <rPr>
            <sz val="9"/>
            <color indexed="81"/>
            <rFont val="Tahoma"/>
            <family val="2"/>
          </rPr>
          <t xml:space="preserve">
(A)</t>
        </r>
      </text>
    </comment>
    <comment ref="AA37" authorId="0">
      <text>
        <r>
          <rPr>
            <b/>
            <sz val="9"/>
            <color indexed="81"/>
            <rFont val="Tahoma"/>
            <family val="2"/>
          </rPr>
          <t>KOTHE Emilie:</t>
        </r>
        <r>
          <rPr>
            <sz val="9"/>
            <color indexed="81"/>
            <rFont val="Tahoma"/>
            <family val="2"/>
          </rPr>
          <t xml:space="preserve">
(A)</t>
        </r>
      </text>
    </comment>
    <comment ref="AB37" authorId="0">
      <text>
        <r>
          <rPr>
            <b/>
            <sz val="9"/>
            <color indexed="81"/>
            <rFont val="Tahoma"/>
            <family val="2"/>
          </rPr>
          <t>KOTHE Emilie:</t>
        </r>
        <r>
          <rPr>
            <sz val="9"/>
            <color indexed="81"/>
            <rFont val="Tahoma"/>
            <family val="2"/>
          </rPr>
          <t xml:space="preserve">
(A)</t>
        </r>
      </text>
    </comment>
    <comment ref="AC37" authorId="0">
      <text>
        <r>
          <rPr>
            <b/>
            <sz val="9"/>
            <color indexed="81"/>
            <rFont val="Tahoma"/>
            <family val="2"/>
          </rPr>
          <t>KOTHE Emilie:</t>
        </r>
        <r>
          <rPr>
            <sz val="9"/>
            <color indexed="81"/>
            <rFont val="Tahoma"/>
            <family val="2"/>
          </rPr>
          <t xml:space="preserve">
(A)</t>
        </r>
      </text>
    </comment>
    <comment ref="AD37" authorId="0">
      <text>
        <r>
          <rPr>
            <b/>
            <sz val="9"/>
            <color indexed="81"/>
            <rFont val="Tahoma"/>
            <family val="2"/>
          </rPr>
          <t>KOTHE Emilie:</t>
        </r>
        <r>
          <rPr>
            <sz val="9"/>
            <color indexed="81"/>
            <rFont val="Tahoma"/>
            <family val="2"/>
          </rPr>
          <t xml:space="preserve">
(A)</t>
        </r>
      </text>
    </comment>
    <comment ref="AE37" authorId="0">
      <text>
        <r>
          <rPr>
            <b/>
            <sz val="9"/>
            <color indexed="81"/>
            <rFont val="Tahoma"/>
            <family val="2"/>
          </rPr>
          <t>KOTHE Emilie:</t>
        </r>
        <r>
          <rPr>
            <sz val="9"/>
            <color indexed="81"/>
            <rFont val="Tahoma"/>
            <family val="2"/>
          </rPr>
          <t xml:space="preserve">
(A)</t>
        </r>
      </text>
    </comment>
  </commentList>
</comments>
</file>

<file path=xl/comments2.xml><?xml version="1.0" encoding="utf-8"?>
<comments xmlns="http://schemas.openxmlformats.org/spreadsheetml/2006/main">
  <authors>
    <author>KOTHE Emilie</author>
  </authors>
  <commentList>
    <comment ref="Z6" authorId="0">
      <text>
        <r>
          <rPr>
            <b/>
            <sz val="9"/>
            <color indexed="81"/>
            <rFont val="Tahoma"/>
            <family val="2"/>
          </rPr>
          <t>KOTHE Emilie:</t>
        </r>
        <r>
          <rPr>
            <sz val="9"/>
            <color indexed="81"/>
            <rFont val="Tahoma"/>
            <family val="2"/>
          </rPr>
          <t xml:space="preserve">
(A)</t>
        </r>
      </text>
    </comment>
    <comment ref="AA6" authorId="0">
      <text>
        <r>
          <rPr>
            <b/>
            <sz val="9"/>
            <color indexed="81"/>
            <rFont val="Tahoma"/>
            <family val="2"/>
          </rPr>
          <t>KOTHE Emilie:</t>
        </r>
        <r>
          <rPr>
            <sz val="9"/>
            <color indexed="81"/>
            <rFont val="Tahoma"/>
            <family val="2"/>
          </rPr>
          <t xml:space="preserve">
(A)</t>
        </r>
      </text>
    </comment>
    <comment ref="AB6" authorId="0">
      <text>
        <r>
          <rPr>
            <b/>
            <sz val="9"/>
            <color indexed="81"/>
            <rFont val="Tahoma"/>
            <family val="2"/>
          </rPr>
          <t>KOTHE Emilie:</t>
        </r>
        <r>
          <rPr>
            <sz val="9"/>
            <color indexed="81"/>
            <rFont val="Tahoma"/>
            <family val="2"/>
          </rPr>
          <t xml:space="preserve">
(A)</t>
        </r>
      </text>
    </comment>
    <comment ref="AC6" authorId="0">
      <text>
        <r>
          <rPr>
            <b/>
            <sz val="9"/>
            <color indexed="81"/>
            <rFont val="Tahoma"/>
            <family val="2"/>
          </rPr>
          <t>KOTHE Emilie:</t>
        </r>
        <r>
          <rPr>
            <sz val="9"/>
            <color indexed="81"/>
            <rFont val="Tahoma"/>
            <family val="2"/>
          </rPr>
          <t xml:space="preserve">
(A)</t>
        </r>
      </text>
    </comment>
    <comment ref="AD6" authorId="0">
      <text>
        <r>
          <rPr>
            <b/>
            <sz val="9"/>
            <color indexed="81"/>
            <rFont val="Tahoma"/>
            <family val="2"/>
          </rPr>
          <t>KOTHE Emilie:</t>
        </r>
        <r>
          <rPr>
            <sz val="9"/>
            <color indexed="81"/>
            <rFont val="Tahoma"/>
            <family val="2"/>
          </rPr>
          <t xml:space="preserve">
(A)
</t>
        </r>
      </text>
    </comment>
    <comment ref="AE6" authorId="0">
      <text>
        <r>
          <rPr>
            <b/>
            <sz val="9"/>
            <color indexed="81"/>
            <rFont val="Tahoma"/>
            <family val="2"/>
          </rPr>
          <t>KOTHE Emilie:</t>
        </r>
        <r>
          <rPr>
            <sz val="9"/>
            <color indexed="81"/>
            <rFont val="Tahoma"/>
            <family val="2"/>
          </rPr>
          <t xml:space="preserve">
(A)
</t>
        </r>
      </text>
    </comment>
    <comment ref="Z14" authorId="0">
      <text>
        <r>
          <rPr>
            <b/>
            <sz val="9"/>
            <color indexed="81"/>
            <rFont val="Tahoma"/>
            <family val="2"/>
          </rPr>
          <t>KOTHE Emilie:</t>
        </r>
        <r>
          <rPr>
            <sz val="9"/>
            <color indexed="81"/>
            <rFont val="Tahoma"/>
            <family val="2"/>
          </rPr>
          <t xml:space="preserve">
(A)
</t>
        </r>
      </text>
    </comment>
    <comment ref="AA14" authorId="0">
      <text>
        <r>
          <rPr>
            <b/>
            <sz val="9"/>
            <color indexed="81"/>
            <rFont val="Tahoma"/>
            <family val="2"/>
          </rPr>
          <t>KOTHE Emilie:</t>
        </r>
        <r>
          <rPr>
            <sz val="9"/>
            <color indexed="81"/>
            <rFont val="Tahoma"/>
            <family val="2"/>
          </rPr>
          <t xml:space="preserve">
(A)
</t>
        </r>
      </text>
    </comment>
    <comment ref="AB14" authorId="0">
      <text>
        <r>
          <rPr>
            <b/>
            <sz val="9"/>
            <color indexed="81"/>
            <rFont val="Tahoma"/>
            <family val="2"/>
          </rPr>
          <t>KOTHE Emilie:</t>
        </r>
        <r>
          <rPr>
            <sz val="9"/>
            <color indexed="81"/>
            <rFont val="Tahoma"/>
            <family val="2"/>
          </rPr>
          <t xml:space="preserve">
(A)
</t>
        </r>
      </text>
    </comment>
    <comment ref="AC14" authorId="0">
      <text>
        <r>
          <rPr>
            <b/>
            <sz val="9"/>
            <color indexed="81"/>
            <rFont val="Tahoma"/>
            <family val="2"/>
          </rPr>
          <t>KOTHE Emilie:</t>
        </r>
        <r>
          <rPr>
            <sz val="9"/>
            <color indexed="81"/>
            <rFont val="Tahoma"/>
            <family val="2"/>
          </rPr>
          <t xml:space="preserve">
(A)</t>
        </r>
      </text>
    </comment>
    <comment ref="AD14" authorId="0">
      <text>
        <r>
          <rPr>
            <b/>
            <sz val="9"/>
            <color indexed="81"/>
            <rFont val="Tahoma"/>
            <family val="2"/>
          </rPr>
          <t>KOTHE Emilie:</t>
        </r>
        <r>
          <rPr>
            <sz val="9"/>
            <color indexed="81"/>
            <rFont val="Tahoma"/>
            <family val="2"/>
          </rPr>
          <t xml:space="preserve">
(A)</t>
        </r>
      </text>
    </comment>
    <comment ref="AE14" authorId="0">
      <text>
        <r>
          <rPr>
            <b/>
            <sz val="9"/>
            <color indexed="81"/>
            <rFont val="Tahoma"/>
            <family val="2"/>
          </rPr>
          <t>KOTHE Emilie:</t>
        </r>
        <r>
          <rPr>
            <sz val="9"/>
            <color indexed="81"/>
            <rFont val="Tahoma"/>
            <family val="2"/>
          </rPr>
          <t xml:space="preserve">
(A)</t>
        </r>
      </text>
    </comment>
    <comment ref="Z37" authorId="0">
      <text>
        <r>
          <rPr>
            <b/>
            <sz val="9"/>
            <color indexed="81"/>
            <rFont val="Tahoma"/>
            <family val="2"/>
          </rPr>
          <t>KOTHE Emilie:</t>
        </r>
        <r>
          <rPr>
            <sz val="9"/>
            <color indexed="81"/>
            <rFont val="Tahoma"/>
            <family val="2"/>
          </rPr>
          <t xml:space="preserve">
(A)</t>
        </r>
      </text>
    </comment>
    <comment ref="AA37" authorId="0">
      <text>
        <r>
          <rPr>
            <b/>
            <sz val="9"/>
            <color indexed="81"/>
            <rFont val="Tahoma"/>
            <family val="2"/>
          </rPr>
          <t>KOTHE Emilie:</t>
        </r>
        <r>
          <rPr>
            <sz val="9"/>
            <color indexed="81"/>
            <rFont val="Tahoma"/>
            <family val="2"/>
          </rPr>
          <t xml:space="preserve">
(A)</t>
        </r>
      </text>
    </comment>
    <comment ref="AB37" authorId="0">
      <text>
        <r>
          <rPr>
            <b/>
            <sz val="9"/>
            <color indexed="81"/>
            <rFont val="Tahoma"/>
            <family val="2"/>
          </rPr>
          <t>KOTHE Emilie:</t>
        </r>
        <r>
          <rPr>
            <sz val="9"/>
            <color indexed="81"/>
            <rFont val="Tahoma"/>
            <family val="2"/>
          </rPr>
          <t xml:space="preserve">
(A)</t>
        </r>
      </text>
    </comment>
    <comment ref="AC37" authorId="0">
      <text>
        <r>
          <rPr>
            <b/>
            <sz val="9"/>
            <color indexed="81"/>
            <rFont val="Tahoma"/>
            <family val="2"/>
          </rPr>
          <t>KOTHE Emilie:</t>
        </r>
        <r>
          <rPr>
            <sz val="9"/>
            <color indexed="81"/>
            <rFont val="Tahoma"/>
            <family val="2"/>
          </rPr>
          <t xml:space="preserve">
(A)</t>
        </r>
      </text>
    </comment>
    <comment ref="AD37" authorId="0">
      <text>
        <r>
          <rPr>
            <b/>
            <sz val="9"/>
            <color indexed="81"/>
            <rFont val="Tahoma"/>
            <family val="2"/>
          </rPr>
          <t>KOTHE Emilie:</t>
        </r>
        <r>
          <rPr>
            <sz val="9"/>
            <color indexed="81"/>
            <rFont val="Tahoma"/>
            <family val="2"/>
          </rPr>
          <t xml:space="preserve">
(A)</t>
        </r>
      </text>
    </comment>
    <comment ref="AE37" authorId="0">
      <text>
        <r>
          <rPr>
            <b/>
            <sz val="9"/>
            <color indexed="81"/>
            <rFont val="Tahoma"/>
            <family val="2"/>
          </rPr>
          <t>KOTHE Emilie:</t>
        </r>
        <r>
          <rPr>
            <sz val="9"/>
            <color indexed="81"/>
            <rFont val="Tahoma"/>
            <family val="2"/>
          </rPr>
          <t xml:space="preserve">
(A)</t>
        </r>
      </text>
    </comment>
  </commentList>
</comments>
</file>

<file path=xl/sharedStrings.xml><?xml version="1.0" encoding="utf-8"?>
<sst xmlns="http://schemas.openxmlformats.org/spreadsheetml/2006/main" count="584" uniqueCount="137">
  <si>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</si>
  <si>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</si>
  <si>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</si>
  <si>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</si>
  <si>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</si>
  <si>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</si>
  <si>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</si>
  <si>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</si>
  <si>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</si>
  <si>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</si>
  <si>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</si>
  <si>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</si>
  <si>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</si>
  <si>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</si>
  <si>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</si>
  <si>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</si>
  <si>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</si>
  <si>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</si>
  <si>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</si>
  <si>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</si>
  <si>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</si>
  <si>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</si>
  <si>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</si>
  <si>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</si>
  <si>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</si>
  <si>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</si>
  <si>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</si>
  <si>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</si>
  <si>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</si>
  <si>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</si>
  <si>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</si>
  <si>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</si>
  <si>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</si>
  <si>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</si>
  <si>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</si>
  <si>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</si>
  <si>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</si>
  <si>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</si>
  <si>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</si>
  <si>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</si>
  <si>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</si>
  <si>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</si>
  <si>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</si>
  <si>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</si>
  <si>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</si>
  <si>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</si>
  <si>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</si>
  <si>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</si>
  <si>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</si>
  <si>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</si>
  <si>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</si>
  <si>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</si>
  <si>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</si>
  <si>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</si>
  <si>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</si>
  <si>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</si>
  <si>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</si>
  <si>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</si>
  <si>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</si>
  <si>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</si>
  <si>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</si>
  <si>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</si>
  <si>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</si>
  <si>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</si>
  <si>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</si>
  <si>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</si>
  <si>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</si>
  <si>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</si>
  <si>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</si>
  <si>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</si>
  <si>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</si>
  <si>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</si>
  <si>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</si>
  <si>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</si>
  <si>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</si>
  <si>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</si>
  <si>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</si>
  <si>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</si>
  <si>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</si>
  <si>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</si>
  <si>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</si>
  <si>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Norway</t>
    </r>
    <r>
      <rPr>
        <vertAlign val="superscript"/>
        <sz val="8"/>
        <rFont val="Calibri"/>
        <family val="2"/>
        <scheme val="minor"/>
      </rPr>
      <t>2</t>
    </r>
  </si>
  <si>
    <r>
      <t>Korea</t>
    </r>
    <r>
      <rPr>
        <vertAlign val="superscript"/>
        <sz val="8"/>
        <rFont val="Calibri"/>
        <family val="2"/>
        <scheme val="minor"/>
      </rPr>
      <t>2</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</si>
  <si>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</si>
  <si>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</si>
  <si>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</si>
  <si>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</si>
  <si>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</si>
  <si>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</si>
  <si>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</si>
  <si>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</si>
  <si>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</si>
  <si>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</si>
  <si>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</si>
  <si>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</si>
  <si>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</si>
  <si>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</si>
  <si>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</si>
  <si>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</si>
  <si>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</si>
  <si>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</si>
  <si>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</si>
  <si>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</si>
  <si>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</si>
  <si>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</si>
  <si>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2015 include positions at end-2015 or at-end 2014 when 2015 data are not available.</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</si>
  <si>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</si>
  <si>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</si>
  <si>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</si>
  <si>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r>
      <t>2016</t>
    </r>
    <r>
      <rPr>
        <b/>
        <vertAlign val="superscript"/>
        <sz val="9"/>
        <color theme="1"/>
        <rFont val="Calibri"/>
        <family val="2"/>
        <scheme val="minor"/>
      </rPr>
      <t>p</t>
    </r>
  </si>
  <si>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</si>
  <si>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</si>
  <si>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</si>
  <si>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</si>
  <si>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</si>
  <si>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</si>
  <si>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Q1-Q2 2016</t>
  </si>
  <si>
    <t>Most recent quarters</t>
  </si>
  <si>
    <t>Switzerland*</t>
  </si>
  <si>
    <t xml:space="preserve">Resident SPEs from Austria, Belgium (FDI positions only), Chile, Denmark, Hungary, Iceland, Luxembourg, Mexico, the Netherlands, Norway (FDI positions only), Poland, Portugal, Spain (FDI positions only), Sweden (FDI positions only) and Switzerland (FDI positions only) are excluded. </t>
  </si>
  <si>
    <t>Growth rates 2016</t>
  </si>
  <si>
    <t>Q3-Q4 2016</t>
  </si>
  <si>
    <r>
      <t>2016</t>
    </r>
    <r>
      <rPr>
        <b/>
        <vertAlign val="superscript"/>
        <sz val="8"/>
        <color theme="1"/>
        <rFont val="Calibri"/>
        <family val="2"/>
        <scheme val="minor"/>
      </rPr>
      <t>p</t>
    </r>
  </si>
  <si>
    <r>
      <t>Saudi Arabia</t>
    </r>
    <r>
      <rPr>
        <vertAlign val="superscript"/>
        <sz val="8"/>
        <rFont val="Calibri"/>
        <family val="2"/>
        <scheme val="minor"/>
      </rPr>
      <t>2,7</t>
    </r>
  </si>
  <si>
    <t>7. Saudi Arabia</t>
  </si>
  <si>
    <t>Updated on 15 July 2017</t>
  </si>
  <si>
    <r>
      <t>Argentina</t>
    </r>
    <r>
      <rPr>
        <vertAlign val="superscript"/>
        <sz val="8"/>
        <rFont val="Calibri"/>
        <family val="2"/>
        <scheme val="minor"/>
      </rPr>
      <t>2</t>
    </r>
  </si>
  <si>
    <r>
      <t>2017</t>
    </r>
    <r>
      <rPr>
        <b/>
        <vertAlign val="superscript"/>
        <sz val="9"/>
        <color theme="1"/>
        <rFont val="Calibri"/>
        <family val="2"/>
        <scheme val="minor"/>
      </rPr>
      <t>p</t>
    </r>
  </si>
  <si>
    <t xml:space="preserve">Data are updated as of 15 July 2017. </t>
  </si>
  <si>
    <t xml:space="preserve">The data series is on asset/liability basis as opposed to directional basis for Israel, Korea, Norway (Table 1 only) and Spain  (Table 1 only) and for the following non-OECD countries: Argentina, India, Saudi Arabia and South Africa. </t>
  </si>
  <si>
    <t>Data for Q1 2017 is not yet available.</t>
  </si>
  <si>
    <t>Q4 2016</t>
  </si>
  <si>
    <t>Q1 2017</t>
  </si>
  <si>
    <r>
      <t>Argentina</t>
    </r>
    <r>
      <rPr>
        <vertAlign val="superscript"/>
        <sz val="8"/>
        <rFont val="Calibri"/>
        <family val="2"/>
        <scheme val="minor"/>
      </rPr>
      <t>2</t>
    </r>
    <r>
      <rPr>
        <sz val="8"/>
        <rFont val="Calibri"/>
        <family val="2"/>
        <scheme val="minor"/>
      </rPr>
      <t xml:space="preserve"> </t>
    </r>
  </si>
  <si>
    <t>A: asset/liability figure used for Q1-Q4 2016; Q1 2017 and 2016</t>
  </si>
  <si>
    <r>
      <t>World totals for FDI flows (Tables 1 and 2)</t>
    </r>
    <r>
      <rPr>
        <sz val="9"/>
        <color theme="1"/>
        <rFont val="Calibri"/>
        <family val="2"/>
        <scheme val="minor"/>
      </rPr>
      <t xml:space="preserve"> are based on available data at the time of update as reported to the OECD and IMF. Missing data for countries for Q4 2016 and Q1 2017 were estimated using the overall growth rate observed between, respectively, Q3 2016 and Q4 2016 and Q4 2016 and Q1 2017. Growth rates were calculated from data for OECD countries, for non-OECD G20 countries, and for 70 non-OECD and non-G20 countries in Q4 and 18 non-OECD and non-G20 countries in Q1. World totals for FDI positions are based on available FDI data at the time of update as reported to OECD and IMF for the year ended or the latest available year.</t>
    </r>
  </si>
  <si>
    <t>Tables 1 and 2 show FDI statistics at the aggregate level on directional basis except for selected countries for which the asset/liability series is used (see note 2). Data for 2016 and Q1 2017 for Australia,  Finland and Switzerland correspond to asset/liability figures, while data for earlier years correspond to directional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</si>
</sst>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_F_B_-;\-* #,##0\ _F_B_-;_-* &quot;-&quot;\ _F_B_-;_-@_-"/>
    <numFmt numFmtId="165" formatCode="_-* #,##0.00\ _F_B_-;\-* #,##0.00\ _F_B_-;_-* &quot;-&quot;??\ _F_B_-;_-@_-"/>
    <numFmt numFmtId="166" formatCode="_-* #,##0\ &quot;FB&quot;_-;\-* #,##0\ &quot;FB&quot;_-;_-* &quot;-&quot;\ &quot;FB&quot;_-;_-@_-"/>
    <numFmt numFmtId="167" formatCode="_-* #,##0.00\ &quot;FB&quot;_-;\-* #,##0.00\ &quot;FB&quot;_-;_-* &quot;-&quot;??\ &quot;FB&quot;_-;_-@_-"/>
    <numFmt numFmtId="168" formatCode="#,##0.000"/>
    <numFmt numFmtId="169" formatCode="_-* #,##0_-;\-* #,##0_-;_-* &quot;-&quot;_-;_-@_-"/>
    <numFmt numFmtId="170" formatCode="0.0%"/>
  </numFmts>
  <fonts count="39">
    <font>
      <sz val="11"/>
      <color theme="1"/>
      <name val="Calibri"/>
      <family val="2"/>
      <scheme val="minor"/>
    </font>
    <font>
      <sz val="10"/>
      <color theme="1"/>
      <name val="Arial"/>
      <family val="2"/>
    </font>
    <font>
      <sz val="10"/>
      <color theme="1"/>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sz val="10"/>
      <name val="Arial"/>
      <family val="2"/>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b/>
      <sz val="10"/>
      <color theme="1"/>
      <name val="Arial"/>
      <family val="2"/>
    </font>
    <font>
      <sz val="10"/>
      <color theme="0" tint="-0.499984740745262"/>
      <name val="Arial"/>
      <family val="2"/>
    </font>
    <font>
      <u/>
      <sz val="10"/>
      <color theme="10"/>
      <name val="Arial"/>
      <family val="2"/>
    </font>
    <font>
      <sz val="14"/>
      <color theme="1"/>
      <name val="Arial"/>
      <family val="2"/>
    </font>
    <font>
      <sz val="11"/>
      <color indexed="60"/>
      <name val="Calibri"/>
      <family val="2"/>
    </font>
    <font>
      <sz val="12"/>
      <name val="SNBOfficina Sans Book"/>
    </font>
    <font>
      <sz val="11"/>
      <name val="돋움"/>
      <family val="3"/>
      <charset val="129"/>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color indexed="81"/>
      <name val="Tahoma"/>
      <family val="2"/>
    </font>
    <font>
      <b/>
      <sz val="9"/>
      <color indexed="81"/>
      <name val="Tahoma"/>
      <family val="2"/>
    </font>
    <font>
      <u/>
      <sz val="11"/>
      <color theme="1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43"/>
      </patternFill>
    </fill>
    <fill>
      <patternFill patternType="solid">
        <fgColor theme="4" tint="0.59999389629810485"/>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126">
    <xf numFmtId="0" fontId="0"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4"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0" fillId="0" borderId="0" applyNumberFormat="0" applyFill="0" applyBorder="0" applyAlignment="0" applyProtection="0"/>
    <xf numFmtId="9" fontId="22"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27" fillId="18" borderId="0" applyNumberFormat="0" applyBorder="0" applyAlignment="0" applyProtection="0"/>
    <xf numFmtId="0" fontId="27"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8" fillId="0" borderId="0"/>
    <xf numFmtId="169" fontId="29" fillId="0" borderId="0" applyFont="0" applyFill="0" applyBorder="0" applyAlignment="0" applyProtection="0"/>
  </cellStyleXfs>
  <cellXfs count="163">
    <xf numFmtId="0" fontId="0" fillId="0" borderId="0" xfId="0"/>
    <xf numFmtId="3" fontId="4" fillId="0" borderId="0" xfId="0" applyNumberFormat="1" applyFont="1" applyBorder="1"/>
    <xf numFmtId="3" fontId="4" fillId="0" borderId="0" xfId="0" applyNumberFormat="1" applyFont="1" applyBorder="1" applyAlignment="1">
      <alignment horizontal="center"/>
    </xf>
    <xf numFmtId="3" fontId="6" fillId="0" borderId="0" xfId="0" applyNumberFormat="1" applyFont="1" applyBorder="1"/>
    <xf numFmtId="3" fontId="6" fillId="0" borderId="0" xfId="0" applyNumberFormat="1" applyFont="1" applyFill="1" applyBorder="1"/>
    <xf numFmtId="3" fontId="6" fillId="0" borderId="0" xfId="0" applyNumberFormat="1" applyFont="1"/>
    <xf numFmtId="0" fontId="4" fillId="0" borderId="0" xfId="0" applyFont="1" applyBorder="1"/>
    <xf numFmtId="0" fontId="6" fillId="0" borderId="0" xfId="0" applyFont="1" applyBorder="1"/>
    <xf numFmtId="168" fontId="6" fillId="0" borderId="0" xfId="0" applyNumberFormat="1" applyFont="1" applyBorder="1"/>
    <xf numFmtId="0" fontId="6" fillId="0" borderId="0" xfId="0" applyFont="1" applyFill="1" applyBorder="1"/>
    <xf numFmtId="3" fontId="6" fillId="17" borderId="0" xfId="0" applyNumberFormat="1" applyFont="1" applyFill="1"/>
    <xf numFmtId="3" fontId="6" fillId="17" borderId="0" xfId="0" applyNumberFormat="1" applyFont="1" applyFill="1" applyBorder="1"/>
    <xf numFmtId="3" fontId="4" fillId="17" borderId="0" xfId="0" applyNumberFormat="1" applyFont="1" applyFill="1" applyBorder="1"/>
    <xf numFmtId="3" fontId="6" fillId="17" borderId="0" xfId="0" applyNumberFormat="1" applyFont="1" applyFill="1" applyBorder="1" applyAlignment="1">
      <alignment vertical="center"/>
    </xf>
    <xf numFmtId="0" fontId="6" fillId="17" borderId="0" xfId="0" applyFont="1" applyFill="1"/>
    <xf numFmtId="0" fontId="6" fillId="17" borderId="0" xfId="0" applyFont="1" applyFill="1" applyBorder="1"/>
    <xf numFmtId="3" fontId="4" fillId="16" borderId="11" xfId="0" applyNumberFormat="1" applyFont="1" applyFill="1" applyBorder="1" applyAlignment="1">
      <alignment vertical="center"/>
    </xf>
    <xf numFmtId="3" fontId="6" fillId="15" borderId="0" xfId="0" applyNumberFormat="1" applyFont="1" applyFill="1" applyBorder="1" applyAlignment="1">
      <alignment vertical="center"/>
    </xf>
    <xf numFmtId="3" fontId="6" fillId="15"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3" xfId="0" applyNumberFormat="1" applyFont="1" applyBorder="1" applyAlignment="1">
      <alignment vertical="center"/>
    </xf>
    <xf numFmtId="0" fontId="6" fillId="0" borderId="2" xfId="0" applyFont="1" applyFill="1" applyBorder="1" applyAlignment="1">
      <alignment vertical="center"/>
    </xf>
    <xf numFmtId="3" fontId="7" fillId="0" borderId="3" xfId="0" applyNumberFormat="1" applyFont="1" applyBorder="1" applyAlignment="1">
      <alignment vertical="center"/>
    </xf>
    <xf numFmtId="3" fontId="4" fillId="16" borderId="9" xfId="0" applyNumberFormat="1" applyFont="1" applyFill="1" applyBorder="1" applyAlignment="1">
      <alignment horizontal="center" vertical="center"/>
    </xf>
    <xf numFmtId="3" fontId="6" fillId="15" borderId="3"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3" fontId="6" fillId="15" borderId="3"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10" fillId="15" borderId="3" xfId="0" applyNumberFormat="1" applyFont="1" applyFill="1" applyBorder="1" applyAlignment="1">
      <alignment vertical="center"/>
    </xf>
    <xf numFmtId="3" fontId="10" fillId="0" borderId="3" xfId="0" applyNumberFormat="1" applyFont="1" applyBorder="1" applyAlignment="1">
      <alignment vertical="center"/>
    </xf>
    <xf numFmtId="3" fontId="4" fillId="0" borderId="2"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4" fontId="6" fillId="0" borderId="0" xfId="0" applyNumberFormat="1" applyFont="1" applyBorder="1"/>
    <xf numFmtId="0" fontId="6" fillId="0" borderId="0" xfId="0" applyFont="1" applyFill="1" applyBorder="1" applyAlignment="1">
      <alignment vertical="center"/>
    </xf>
    <xf numFmtId="3" fontId="4" fillId="0" borderId="3" xfId="0" applyNumberFormat="1" applyFont="1" applyFill="1" applyBorder="1" applyAlignment="1">
      <alignment horizontal="right" vertical="center"/>
    </xf>
    <xf numFmtId="168" fontId="3" fillId="0" borderId="0" xfId="46" applyNumberFormat="1" applyBorder="1"/>
    <xf numFmtId="0" fontId="3" fillId="17" borderId="0" xfId="46" applyFill="1" applyBorder="1"/>
    <xf numFmtId="3" fontId="11" fillId="17" borderId="0" xfId="0" applyNumberFormat="1" applyFont="1" applyFill="1" applyBorder="1" applyAlignment="1">
      <alignment horizontal="center" vertical="top"/>
    </xf>
    <xf numFmtId="0" fontId="17" fillId="0" borderId="0" xfId="0" applyFont="1" applyAlignment="1">
      <alignment horizontal="justify" vertical="center"/>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8" fillId="16" borderId="0" xfId="0" applyFont="1" applyFill="1" applyAlignment="1">
      <alignment horizontal="justify" vertical="center"/>
    </xf>
    <xf numFmtId="0" fontId="16" fillId="15" borderId="0" xfId="0" applyFont="1" applyFill="1" applyAlignment="1">
      <alignment horizontal="justify" vertical="center"/>
    </xf>
    <xf numFmtId="0" fontId="16" fillId="15" borderId="0" xfId="0" applyFont="1" applyFill="1" applyAlignment="1">
      <alignment horizontal="left" vertical="center" wrapText="1"/>
    </xf>
    <xf numFmtId="3" fontId="6" fillId="17" borderId="0" xfId="0" applyNumberFormat="1" applyFont="1" applyFill="1" applyBorder="1" applyAlignment="1">
      <alignment vertical="top"/>
    </xf>
    <xf numFmtId="3" fontId="4" fillId="17" borderId="0"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6" fillId="0" borderId="0" xfId="0" applyNumberFormat="1" applyFont="1" applyBorder="1" applyAlignment="1">
      <alignment vertical="top"/>
    </xf>
    <xf numFmtId="0" fontId="13" fillId="17" borderId="0" xfId="0" applyFont="1" applyFill="1" applyBorder="1" applyAlignment="1">
      <alignment vertical="top"/>
    </xf>
    <xf numFmtId="3" fontId="11" fillId="0" borderId="0" xfId="0" applyNumberFormat="1" applyFont="1" applyBorder="1" applyAlignment="1">
      <alignment horizontal="center" vertical="top"/>
    </xf>
    <xf numFmtId="0" fontId="13" fillId="0" borderId="0" xfId="0" applyFont="1" applyBorder="1" applyAlignment="1">
      <alignment vertical="top"/>
    </xf>
    <xf numFmtId="0" fontId="19" fillId="17" borderId="0" xfId="0" applyFont="1" applyFill="1" applyBorder="1" applyAlignment="1">
      <alignment vertical="top"/>
    </xf>
    <xf numFmtId="3" fontId="21" fillId="17" borderId="0" xfId="110" applyNumberFormat="1" applyFont="1" applyFill="1"/>
    <xf numFmtId="0" fontId="1" fillId="17" borderId="0" xfId="112" applyFill="1"/>
    <xf numFmtId="0" fontId="23" fillId="17" borderId="0" xfId="112" applyFont="1" applyFill="1"/>
    <xf numFmtId="0" fontId="24" fillId="17" borderId="0" xfId="112" applyFont="1" applyFill="1"/>
    <xf numFmtId="0" fontId="26" fillId="17" borderId="0" xfId="112" applyFont="1" applyFill="1" applyAlignment="1">
      <alignment horizontal="left" indent="1"/>
    </xf>
    <xf numFmtId="0" fontId="30" fillId="17" borderId="0" xfId="112" applyFont="1" applyFill="1"/>
    <xf numFmtId="0" fontId="31" fillId="17" borderId="0" xfId="110" applyFont="1" applyFill="1" applyAlignment="1" applyProtection="1">
      <alignment horizontal="left" indent="1"/>
    </xf>
    <xf numFmtId="0" fontId="31" fillId="17" borderId="0" xfId="110" applyFont="1" applyFill="1" applyAlignment="1" applyProtection="1"/>
    <xf numFmtId="3" fontId="4" fillId="0" borderId="12" xfId="0" applyNumberFormat="1" applyFont="1" applyFill="1" applyBorder="1" applyAlignment="1">
      <alignment horizontal="right" vertical="center"/>
    </xf>
    <xf numFmtId="0" fontId="35" fillId="0" borderId="0" xfId="110" applyFont="1" applyAlignment="1">
      <alignment horizontal="center" vertical="center"/>
    </xf>
    <xf numFmtId="9" fontId="6" fillId="0" borderId="0" xfId="111" applyFont="1" applyBorder="1"/>
    <xf numFmtId="0" fontId="16" fillId="17" borderId="0" xfId="0" applyNumberFormat="1" applyFont="1" applyFill="1" applyBorder="1" applyAlignment="1">
      <alignment horizontal="center" vertical="center"/>
    </xf>
    <xf numFmtId="0" fontId="4" fillId="16" borderId="9" xfId="0" applyNumberFormat="1" applyFont="1" applyFill="1" applyBorder="1" applyAlignment="1">
      <alignment horizontal="center" vertical="center"/>
    </xf>
    <xf numFmtId="0" fontId="4" fillId="16" borderId="10" xfId="0" applyNumberFormat="1" applyFont="1" applyFill="1" applyBorder="1" applyAlignment="1">
      <alignment horizontal="center" vertical="center"/>
    </xf>
    <xf numFmtId="3" fontId="4" fillId="16" borderId="11" xfId="0" applyNumberFormat="1" applyFont="1" applyFill="1" applyBorder="1" applyAlignment="1">
      <alignment horizontal="center" vertical="center"/>
    </xf>
    <xf numFmtId="3" fontId="12" fillId="17" borderId="0" xfId="0" applyNumberFormat="1" applyFont="1" applyFill="1" applyBorder="1" applyAlignment="1">
      <alignment horizontal="center" vertical="top"/>
    </xf>
    <xf numFmtId="0" fontId="9" fillId="17" borderId="0" xfId="0" applyFont="1" applyFill="1" applyBorder="1"/>
    <xf numFmtId="3" fontId="6" fillId="17" borderId="0" xfId="0" applyNumberFormat="1" applyFont="1" applyFill="1" applyBorder="1" applyAlignment="1">
      <alignment horizontal="left"/>
    </xf>
    <xf numFmtId="3" fontId="6" fillId="15" borderId="6" xfId="0" applyNumberFormat="1" applyFont="1" applyFill="1" applyBorder="1" applyAlignment="1">
      <alignment horizontal="left" vertical="center"/>
    </xf>
    <xf numFmtId="3" fontId="6" fillId="15" borderId="6" xfId="0" applyNumberFormat="1" applyFont="1" applyFill="1" applyBorder="1" applyAlignment="1">
      <alignment horizontal="right" vertical="center"/>
    </xf>
    <xf numFmtId="3" fontId="6" fillId="15" borderId="4" xfId="0" applyNumberFormat="1" applyFont="1" applyFill="1" applyBorder="1" applyAlignment="1">
      <alignment horizontal="right" vertical="center"/>
    </xf>
    <xf numFmtId="3" fontId="6" fillId="15" borderId="5" xfId="0" applyNumberFormat="1" applyFont="1" applyFill="1" applyBorder="1" applyAlignment="1">
      <alignment horizontal="right" vertical="center"/>
    </xf>
    <xf numFmtId="3" fontId="6" fillId="15"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4" fillId="16" borderId="14" xfId="0" applyNumberFormat="1" applyFont="1" applyFill="1" applyBorder="1" applyAlignment="1">
      <alignment horizontal="center" vertical="center"/>
    </xf>
    <xf numFmtId="9" fontId="6" fillId="15" borderId="15" xfId="111" applyFont="1" applyFill="1" applyBorder="1" applyAlignment="1">
      <alignment horizontal="center" vertical="center"/>
    </xf>
    <xf numFmtId="9" fontId="6" fillId="0" borderId="15" xfId="111" applyFont="1" applyFill="1" applyBorder="1" applyAlignment="1">
      <alignment horizontal="center" vertical="center"/>
    </xf>
    <xf numFmtId="9" fontId="4" fillId="0" borderId="15" xfId="111" applyFont="1" applyFill="1" applyBorder="1" applyAlignment="1">
      <alignment horizontal="center" vertical="center"/>
    </xf>
    <xf numFmtId="9" fontId="6" fillId="15" borderId="16" xfId="111" applyFont="1" applyFill="1" applyBorder="1" applyAlignment="1">
      <alignment horizontal="center" vertical="center"/>
    </xf>
    <xf numFmtId="3" fontId="4" fillId="16" borderId="10" xfId="0" applyNumberFormat="1" applyFont="1" applyFill="1" applyBorder="1" applyAlignment="1">
      <alignment horizontal="center" vertical="center"/>
    </xf>
    <xf numFmtId="3" fontId="7" fillId="19" borderId="4" xfId="0" applyNumberFormat="1" applyFont="1" applyFill="1" applyBorder="1" applyAlignment="1">
      <alignment horizontal="center"/>
    </xf>
    <xf numFmtId="3" fontId="7" fillId="19" borderId="5" xfId="0" applyNumberFormat="1" applyFont="1" applyFill="1" applyBorder="1" applyAlignment="1">
      <alignment horizontal="center"/>
    </xf>
    <xf numFmtId="9" fontId="4" fillId="17" borderId="0" xfId="111" applyFont="1" applyFill="1" applyBorder="1" applyAlignment="1">
      <alignment horizontal="center" vertical="top"/>
    </xf>
    <xf numFmtId="9" fontId="5" fillId="17" borderId="0" xfId="111" applyFont="1" applyFill="1" applyBorder="1" applyAlignment="1">
      <alignment horizontal="center" vertical="top"/>
    </xf>
    <xf numFmtId="0" fontId="16" fillId="17" borderId="0" xfId="0" applyNumberFormat="1" applyFont="1" applyFill="1" applyBorder="1" applyAlignment="1">
      <alignment horizontal="center" vertical="center"/>
    </xf>
    <xf numFmtId="3" fontId="10" fillId="0" borderId="3" xfId="0" applyNumberFormat="1" applyFont="1" applyFill="1" applyBorder="1" applyAlignment="1">
      <alignment vertical="center"/>
    </xf>
    <xf numFmtId="3" fontId="7" fillId="0" borderId="3" xfId="0" applyNumberFormat="1" applyFont="1" applyFill="1" applyBorder="1" applyAlignment="1">
      <alignment vertical="center"/>
    </xf>
    <xf numFmtId="3" fontId="7" fillId="19" borderId="3" xfId="0" applyNumberFormat="1" applyFont="1" applyFill="1" applyBorder="1" applyAlignment="1">
      <alignment vertical="center"/>
    </xf>
    <xf numFmtId="3" fontId="4" fillId="19" borderId="3" xfId="0" applyNumberFormat="1" applyFont="1" applyFill="1" applyBorder="1" applyAlignment="1">
      <alignment horizontal="right" vertical="center"/>
    </xf>
    <xf numFmtId="3" fontId="4" fillId="19" borderId="0" xfId="0" applyNumberFormat="1" applyFont="1" applyFill="1" applyBorder="1" applyAlignment="1">
      <alignment horizontal="right" vertical="center"/>
    </xf>
    <xf numFmtId="3" fontId="4" fillId="19" borderId="2" xfId="0" applyNumberFormat="1" applyFont="1" applyFill="1" applyBorder="1" applyAlignment="1">
      <alignment horizontal="right" vertical="center"/>
    </xf>
    <xf numFmtId="9" fontId="4" fillId="19" borderId="15" xfId="111" applyFont="1" applyFill="1" applyBorder="1" applyAlignment="1">
      <alignment horizontal="center" vertical="center"/>
    </xf>
    <xf numFmtId="3" fontId="4" fillId="19" borderId="6" xfId="0" applyNumberFormat="1" applyFont="1" applyFill="1" applyBorder="1" applyAlignment="1">
      <alignment horizontal="center"/>
    </xf>
    <xf numFmtId="3" fontId="4" fillId="19" borderId="4" xfId="0" applyNumberFormat="1" applyFont="1" applyFill="1" applyBorder="1" applyAlignment="1">
      <alignment horizontal="center"/>
    </xf>
    <xf numFmtId="3" fontId="4" fillId="19" borderId="5" xfId="0" applyNumberFormat="1" applyFont="1" applyFill="1" applyBorder="1" applyAlignment="1">
      <alignment horizontal="center"/>
    </xf>
    <xf numFmtId="3" fontId="4" fillId="0" borderId="0" xfId="111" applyNumberFormat="1" applyFont="1" applyFill="1" applyBorder="1" applyAlignment="1">
      <alignment horizontal="center" vertical="center"/>
    </xf>
    <xf numFmtId="3" fontId="6" fillId="15" borderId="0" xfId="111" applyNumberFormat="1" applyFont="1" applyFill="1" applyBorder="1" applyAlignment="1">
      <alignment horizontal="center" vertical="center"/>
    </xf>
    <xf numFmtId="3" fontId="6" fillId="0" borderId="0" xfId="111" applyNumberFormat="1" applyFont="1" applyFill="1" applyBorder="1" applyAlignment="1">
      <alignment horizontal="center" vertical="center"/>
    </xf>
    <xf numFmtId="3" fontId="4" fillId="19" borderId="0" xfId="111" applyNumberFormat="1" applyFont="1" applyFill="1" applyBorder="1" applyAlignment="1">
      <alignment horizontal="center" vertical="center"/>
    </xf>
    <xf numFmtId="3" fontId="4" fillId="0" borderId="3" xfId="111" applyNumberFormat="1" applyFont="1" applyFill="1" applyBorder="1" applyAlignment="1">
      <alignment horizontal="center" vertical="center"/>
    </xf>
    <xf numFmtId="9" fontId="4" fillId="0" borderId="2" xfId="111" applyFont="1" applyFill="1" applyBorder="1" applyAlignment="1">
      <alignment horizontal="center" vertical="center"/>
    </xf>
    <xf numFmtId="3" fontId="6" fillId="15" borderId="3" xfId="111" applyNumberFormat="1" applyFont="1" applyFill="1" applyBorder="1" applyAlignment="1">
      <alignment horizontal="center" vertical="center"/>
    </xf>
    <xf numFmtId="9" fontId="6" fillId="15" borderId="2" xfId="111" applyFont="1" applyFill="1" applyBorder="1" applyAlignment="1">
      <alignment horizontal="center" vertical="center"/>
    </xf>
    <xf numFmtId="3" fontId="6" fillId="0" borderId="3" xfId="111" applyNumberFormat="1" applyFont="1" applyFill="1" applyBorder="1" applyAlignment="1">
      <alignment horizontal="center" vertical="center"/>
    </xf>
    <xf numFmtId="9" fontId="6" fillId="0" borderId="2" xfId="111" applyFont="1" applyFill="1" applyBorder="1" applyAlignment="1">
      <alignment horizontal="center" vertical="center"/>
    </xf>
    <xf numFmtId="3" fontId="4" fillId="19" borderId="3" xfId="111" applyNumberFormat="1" applyFont="1" applyFill="1" applyBorder="1" applyAlignment="1">
      <alignment horizontal="center" vertical="center"/>
    </xf>
    <xf numFmtId="9" fontId="4" fillId="19" borderId="2" xfId="111" applyFont="1" applyFill="1" applyBorder="1" applyAlignment="1">
      <alignment horizontal="center" vertical="center"/>
    </xf>
    <xf numFmtId="3" fontId="6" fillId="15" borderId="6" xfId="111" applyNumberFormat="1" applyFont="1" applyFill="1" applyBorder="1" applyAlignment="1">
      <alignment horizontal="center" vertical="center"/>
    </xf>
    <xf numFmtId="3" fontId="6" fillId="15" borderId="4" xfId="111" applyNumberFormat="1" applyFont="1" applyFill="1" applyBorder="1" applyAlignment="1">
      <alignment horizontal="center" vertical="center"/>
    </xf>
    <xf numFmtId="9" fontId="6" fillId="15" borderId="5" xfId="111" applyFont="1" applyFill="1" applyBorder="1" applyAlignment="1">
      <alignment horizontal="center" vertical="center"/>
    </xf>
    <xf numFmtId="3" fontId="4" fillId="0" borderId="7" xfId="111" applyNumberFormat="1" applyFont="1" applyFill="1" applyBorder="1" applyAlignment="1">
      <alignment horizontal="center" vertical="center"/>
    </xf>
    <xf numFmtId="3" fontId="6" fillId="19" borderId="0" xfId="0" applyNumberFormat="1" applyFont="1" applyFill="1" applyBorder="1" applyAlignment="1">
      <alignment horizontal="right" vertical="center"/>
    </xf>
    <xf numFmtId="3" fontId="6" fillId="19" borderId="2" xfId="0" applyNumberFormat="1" applyFont="1" applyFill="1" applyBorder="1" applyAlignment="1">
      <alignment horizontal="right" vertical="center"/>
    </xf>
    <xf numFmtId="9" fontId="4" fillId="0" borderId="0" xfId="111" applyFont="1" applyBorder="1"/>
    <xf numFmtId="0" fontId="16" fillId="17" borderId="0" xfId="0" applyNumberFormat="1" applyFont="1" applyFill="1" applyBorder="1" applyAlignment="1">
      <alignment horizontal="center" vertical="center"/>
    </xf>
    <xf numFmtId="3" fontId="4" fillId="0" borderId="12" xfId="111" applyNumberFormat="1" applyFont="1" applyFill="1" applyBorder="1" applyAlignment="1">
      <alignment horizontal="center" vertical="center"/>
    </xf>
    <xf numFmtId="9" fontId="4" fillId="0" borderId="8" xfId="111" applyFont="1" applyFill="1" applyBorder="1" applyAlignment="1">
      <alignment horizontal="center" vertical="center"/>
    </xf>
    <xf numFmtId="3" fontId="7" fillId="19" borderId="6" xfId="0" applyNumberFormat="1" applyFont="1" applyFill="1" applyBorder="1" applyAlignment="1">
      <alignment horizontal="center"/>
    </xf>
    <xf numFmtId="9" fontId="4" fillId="0" borderId="17" xfId="111" applyFont="1" applyFill="1" applyBorder="1" applyAlignment="1">
      <alignment horizontal="center" vertical="center"/>
    </xf>
    <xf numFmtId="3" fontId="7" fillId="0" borderId="17" xfId="0" applyNumberFormat="1" applyFont="1" applyBorder="1" applyAlignment="1">
      <alignment vertical="center"/>
    </xf>
    <xf numFmtId="3" fontId="10" fillId="15" borderId="15" xfId="0" applyNumberFormat="1" applyFont="1" applyFill="1" applyBorder="1" applyAlignment="1">
      <alignment vertical="center"/>
    </xf>
    <xf numFmtId="3" fontId="10" fillId="0" borderId="15" xfId="0" applyNumberFormat="1" applyFont="1" applyBorder="1" applyAlignment="1">
      <alignment vertical="center"/>
    </xf>
    <xf numFmtId="3" fontId="10" fillId="19" borderId="15" xfId="0" applyNumberFormat="1" applyFont="1" applyFill="1" applyBorder="1" applyAlignment="1">
      <alignment vertical="center"/>
    </xf>
    <xf numFmtId="0" fontId="6" fillId="0" borderId="15" xfId="0" applyFont="1" applyBorder="1" applyAlignment="1">
      <alignment vertical="center"/>
    </xf>
    <xf numFmtId="0" fontId="7" fillId="0" borderId="15" xfId="0" applyFont="1" applyBorder="1" applyAlignment="1">
      <alignment vertical="center"/>
    </xf>
    <xf numFmtId="0" fontId="6" fillId="15" borderId="15" xfId="0" applyFont="1" applyFill="1" applyBorder="1" applyAlignment="1">
      <alignment vertical="center"/>
    </xf>
    <xf numFmtId="3" fontId="10" fillId="0" borderId="15" xfId="0" applyNumberFormat="1" applyFont="1" applyBorder="1" applyAlignment="1">
      <alignment horizontal="left" vertical="center"/>
    </xf>
    <xf numFmtId="3" fontId="10" fillId="15" borderId="15" xfId="0" applyNumberFormat="1" applyFont="1" applyFill="1" applyBorder="1" applyAlignment="1">
      <alignment horizontal="left" vertical="center"/>
    </xf>
    <xf numFmtId="3" fontId="10" fillId="15" borderId="16" xfId="0" applyNumberFormat="1" applyFont="1" applyFill="1" applyBorder="1" applyAlignment="1">
      <alignment horizontal="left" vertical="center"/>
    </xf>
    <xf numFmtId="3" fontId="6" fillId="15" borderId="18" xfId="0" applyNumberFormat="1" applyFont="1" applyFill="1" applyBorder="1" applyAlignment="1">
      <alignment horizontal="right" vertical="center"/>
    </xf>
    <xf numFmtId="0" fontId="38" fillId="17" borderId="0" xfId="110" applyFont="1" applyFill="1" applyAlignment="1" applyProtection="1">
      <alignment horizontal="left" indent="1"/>
    </xf>
    <xf numFmtId="0" fontId="16" fillId="17" borderId="0" xfId="0"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170" fontId="4" fillId="0" borderId="2" xfId="111" applyNumberFormat="1" applyFont="1" applyFill="1" applyBorder="1" applyAlignment="1">
      <alignment horizontal="center" vertical="center"/>
    </xf>
    <xf numFmtId="0" fontId="4" fillId="16" borderId="11" xfId="0" applyNumberFormat="1" applyFont="1" applyFill="1" applyBorder="1" applyAlignment="1">
      <alignment horizontal="center" vertical="center"/>
    </xf>
    <xf numFmtId="3" fontId="6" fillId="19" borderId="3" xfId="0" applyNumberFormat="1" applyFont="1" applyFill="1" applyBorder="1" applyAlignment="1">
      <alignment horizontal="right" vertical="center"/>
    </xf>
    <xf numFmtId="0" fontId="6" fillId="0" borderId="3" xfId="0" applyFont="1" applyFill="1" applyBorder="1" applyAlignment="1">
      <alignment vertical="center"/>
    </xf>
    <xf numFmtId="3" fontId="6" fillId="15" borderId="3" xfId="0" applyNumberFormat="1" applyFont="1" applyFill="1" applyBorder="1" applyAlignment="1">
      <alignment vertical="center"/>
    </xf>
    <xf numFmtId="2" fontId="0" fillId="0" borderId="0" xfId="111" applyNumberFormat="1" applyFont="1"/>
    <xf numFmtId="170" fontId="4" fillId="0" borderId="0" xfId="111" applyNumberFormat="1" applyFont="1" applyBorder="1"/>
    <xf numFmtId="2" fontId="0" fillId="0" borderId="0" xfId="0" applyNumberFormat="1"/>
    <xf numFmtId="9" fontId="6" fillId="0" borderId="0" xfId="111" applyNumberFormat="1" applyFont="1" applyBorder="1"/>
    <xf numFmtId="0" fontId="16" fillId="17" borderId="0" xfId="0" applyNumberFormat="1" applyFont="1" applyFill="1" applyBorder="1" applyAlignment="1">
      <alignment horizontal="center" vertical="center"/>
    </xf>
    <xf numFmtId="3" fontId="4" fillId="0" borderId="8" xfId="0" applyNumberFormat="1" applyFont="1" applyFill="1" applyBorder="1" applyAlignment="1">
      <alignment horizontal="right" vertical="center"/>
    </xf>
    <xf numFmtId="9" fontId="4" fillId="0" borderId="2" xfId="111" applyNumberFormat="1" applyFont="1" applyFill="1" applyBorder="1" applyAlignment="1">
      <alignment horizontal="center" vertical="center"/>
    </xf>
    <xf numFmtId="170" fontId="6" fillId="0" borderId="0" xfId="111" applyNumberFormat="1" applyFont="1" applyBorder="1"/>
    <xf numFmtId="3" fontId="4" fillId="19" borderId="7" xfId="0" applyNumberFormat="1" applyFont="1" applyFill="1" applyBorder="1" applyAlignment="1">
      <alignment horizontal="center"/>
    </xf>
    <xf numFmtId="3" fontId="4" fillId="19" borderId="12" xfId="0" applyNumberFormat="1" applyFont="1" applyFill="1" applyBorder="1" applyAlignment="1">
      <alignment horizontal="center"/>
    </xf>
    <xf numFmtId="3" fontId="4" fillId="19" borderId="8" xfId="0" applyNumberFormat="1" applyFont="1" applyFill="1" applyBorder="1" applyAlignment="1">
      <alignment horizont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3" fontId="7" fillId="19" borderId="7" xfId="0" applyNumberFormat="1" applyFont="1" applyFill="1" applyBorder="1" applyAlignment="1">
      <alignment horizontal="center"/>
    </xf>
    <xf numFmtId="3" fontId="7" fillId="19" borderId="12" xfId="0" applyNumberFormat="1" applyFont="1" applyFill="1" applyBorder="1" applyAlignment="1">
      <alignment horizontal="center"/>
    </xf>
    <xf numFmtId="3" fontId="7" fillId="19" borderId="8" xfId="0" applyNumberFormat="1" applyFont="1" applyFill="1" applyBorder="1" applyAlignment="1">
      <alignment horizontal="center"/>
    </xf>
  </cellXfs>
  <cellStyles count="126">
    <cellStyle name="20% - Accent1 2" xfId="1"/>
    <cellStyle name="20% - Accent1 2 2" xfId="2"/>
    <cellStyle name="20% - Accent1 2 3" xfId="52"/>
    <cellStyle name="20% - Accent1 2 4" xfId="53"/>
    <cellStyle name="20% - Accent1 3" xfId="3"/>
    <cellStyle name="20% - Accent1 4" xfId="54"/>
    <cellStyle name="20% - Accent1 5" xfId="55"/>
    <cellStyle name="20% - Accent2 2" xfId="4"/>
    <cellStyle name="20% - Accent2 2 2" xfId="5"/>
    <cellStyle name="20% - Accent2 2 3" xfId="56"/>
    <cellStyle name="20% - Accent2 2 4" xfId="57"/>
    <cellStyle name="20% - Accent2 3" xfId="6"/>
    <cellStyle name="20% - Accent2 4" xfId="58"/>
    <cellStyle name="20% - Accent2 5" xfId="59"/>
    <cellStyle name="20% - Accent3 2" xfId="7"/>
    <cellStyle name="20% - Accent3 2 2" xfId="8"/>
    <cellStyle name="20% - Accent3 2 3" xfId="60"/>
    <cellStyle name="20% - Accent3 2 4" xfId="61"/>
    <cellStyle name="20% - Accent3 3" xfId="9"/>
    <cellStyle name="20% - Accent3 4" xfId="62"/>
    <cellStyle name="20% - Accent3 5" xfId="63"/>
    <cellStyle name="20% - Accent4 2" xfId="10"/>
    <cellStyle name="20% - Accent4 2 2" xfId="11"/>
    <cellStyle name="20% - Accent4 2 3" xfId="64"/>
    <cellStyle name="20% - Accent4 2 4" xfId="65"/>
    <cellStyle name="20% - Accent4 3" xfId="12"/>
    <cellStyle name="20% - Accent4 4" xfId="66"/>
    <cellStyle name="20% - Accent4 5" xfId="67"/>
    <cellStyle name="20% - Accent5 2" xfId="13"/>
    <cellStyle name="20% - Accent5 2 2" xfId="14"/>
    <cellStyle name="20% - Accent5 2 3" xfId="68"/>
    <cellStyle name="20% - Accent5 2 4" xfId="69"/>
    <cellStyle name="20% - Accent5 3" xfId="15"/>
    <cellStyle name="20% - Accent5 4" xfId="70"/>
    <cellStyle name="20% - Accent5 5" xfId="71"/>
    <cellStyle name="20% - Accent6 2" xfId="16"/>
    <cellStyle name="20% - Accent6 2 2" xfId="17"/>
    <cellStyle name="20% - Accent6 2 3" xfId="72"/>
    <cellStyle name="20% - Accent6 2 4" xfId="73"/>
    <cellStyle name="20% - Accent6 3" xfId="18"/>
    <cellStyle name="20% - Accent6 4" xfId="74"/>
    <cellStyle name="20% - Accent6 5" xfId="75"/>
    <cellStyle name="40% - Accent1 2" xfId="19"/>
    <cellStyle name="40% - Accent1 2 2" xfId="20"/>
    <cellStyle name="40% - Accent1 2 3" xfId="76"/>
    <cellStyle name="40% - Accent1 2 4" xfId="77"/>
    <cellStyle name="40% - Accent1 3" xfId="21"/>
    <cellStyle name="40% - Accent1 4" xfId="78"/>
    <cellStyle name="40% - Accent1 5" xfId="79"/>
    <cellStyle name="40% - Accent2 2" xfId="22"/>
    <cellStyle name="40% - Accent2 2 2" xfId="23"/>
    <cellStyle name="40% - Accent2 2 3" xfId="80"/>
    <cellStyle name="40% - Accent2 2 4" xfId="81"/>
    <cellStyle name="40% - Accent2 3" xfId="24"/>
    <cellStyle name="40% - Accent2 4" xfId="82"/>
    <cellStyle name="40% - Accent2 5" xfId="83"/>
    <cellStyle name="40% - Accent3 2" xfId="25"/>
    <cellStyle name="40% - Accent3 2 2" xfId="26"/>
    <cellStyle name="40% - Accent3 2 3" xfId="84"/>
    <cellStyle name="40% - Accent3 2 4" xfId="85"/>
    <cellStyle name="40% - Accent3 3" xfId="27"/>
    <cellStyle name="40% - Accent3 4" xfId="86"/>
    <cellStyle name="40% - Accent3 5" xfId="87"/>
    <cellStyle name="40% - Accent4 2" xfId="28"/>
    <cellStyle name="40% - Accent4 2 2" xfId="29"/>
    <cellStyle name="40% - Accent4 2 3" xfId="88"/>
    <cellStyle name="40% - Accent4 2 4" xfId="89"/>
    <cellStyle name="40% - Accent4 3" xfId="30"/>
    <cellStyle name="40% - Accent4 4" xfId="90"/>
    <cellStyle name="40% - Accent4 5" xfId="91"/>
    <cellStyle name="40% - Accent5 2" xfId="31"/>
    <cellStyle name="40% - Accent5 2 2" xfId="32"/>
    <cellStyle name="40% - Accent5 2 3" xfId="92"/>
    <cellStyle name="40% - Accent5 2 4" xfId="93"/>
    <cellStyle name="40% - Accent5 3" xfId="33"/>
    <cellStyle name="40% - Accent5 4" xfId="94"/>
    <cellStyle name="40% - Accent5 5" xfId="95"/>
    <cellStyle name="40% - Accent6 2" xfId="34"/>
    <cellStyle name="40% - Accent6 2 2" xfId="35"/>
    <cellStyle name="40% - Accent6 2 3" xfId="96"/>
    <cellStyle name="40% - Accent6 2 4" xfId="97"/>
    <cellStyle name="40% - Accent6 3" xfId="36"/>
    <cellStyle name="40% - Accent6 4" xfId="98"/>
    <cellStyle name="40% - Accent6 5" xfId="99"/>
    <cellStyle name="Hyperlink" xfId="110" builtinId="8"/>
    <cellStyle name="Hyperlink 2" xfId="113"/>
    <cellStyle name="Milliers [0]_Y1 post" xfId="37"/>
    <cellStyle name="Milliers_Y1 post" xfId="38"/>
    <cellStyle name="Monétaire [0]_Y1 post" xfId="39"/>
    <cellStyle name="Monétaire_Y1 post" xfId="40"/>
    <cellStyle name="Neutral 2" xfId="114"/>
    <cellStyle name="Neutral 3" xfId="115"/>
    <cellStyle name="Normal" xfId="0" builtinId="0"/>
    <cellStyle name="Normal 2" xfId="41"/>
    <cellStyle name="Normal 2 2" xfId="42"/>
    <cellStyle name="Normal 2 2 2" xfId="116"/>
    <cellStyle name="Normal 2 2 3" xfId="117"/>
    <cellStyle name="Normal 2 2 4" xfId="118"/>
    <cellStyle name="Normal 2 2 5" xfId="119"/>
    <cellStyle name="Normal 2 2 6" xfId="120"/>
    <cellStyle name="Normal 2 2 7" xfId="121"/>
    <cellStyle name="Normal 2 3" xfId="43"/>
    <cellStyle name="Normal 2 4" xfId="100"/>
    <cellStyle name="Normal 2 5" xfId="101"/>
    <cellStyle name="Normal 3" xfId="44"/>
    <cellStyle name="Normal 3 2" xfId="45"/>
    <cellStyle name="Normal 3 3" xfId="102"/>
    <cellStyle name="Normal 3 4" xfId="103"/>
    <cellStyle name="Normal 3 5" xfId="122"/>
    <cellStyle name="Normal 3 6" xfId="123"/>
    <cellStyle name="Normal 4" xfId="46"/>
    <cellStyle name="Normal 4 2" xfId="47"/>
    <cellStyle name="Normal 4 3" xfId="104"/>
    <cellStyle name="Normal 4 4" xfId="105"/>
    <cellStyle name="Normal 5" xfId="112"/>
    <cellStyle name="Note 2" xfId="48"/>
    <cellStyle name="Note 2 2" xfId="49"/>
    <cellStyle name="Note 2 3" xfId="106"/>
    <cellStyle name="Note 2 4" xfId="107"/>
    <cellStyle name="Note 3" xfId="50"/>
    <cellStyle name="Note 3 2" xfId="51"/>
    <cellStyle name="Note 3 3" xfId="108"/>
    <cellStyle name="Note 3 4" xfId="109"/>
    <cellStyle name="Percent" xfId="111" builtinId="5"/>
    <cellStyle name="Standard_FDI-Inflows" xfId="124"/>
    <cellStyle name="콤마 [0]_FDI-Inflows" xfId="12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3" sqref="A3"/>
    </sheetView>
  </sheetViews>
  <sheetFormatPr defaultRowHeight="12.75"/>
  <cols>
    <col min="1" max="1" width="85.28515625" style="59" customWidth="1"/>
    <col min="2" max="256" width="9.140625" style="59"/>
    <col min="257" max="257" width="85.28515625" style="59" customWidth="1"/>
    <col min="258" max="512" width="9.140625" style="59"/>
    <col min="513" max="513" width="85.28515625" style="59" customWidth="1"/>
    <col min="514" max="768" width="9.140625" style="59"/>
    <col min="769" max="769" width="85.28515625" style="59" customWidth="1"/>
    <col min="770" max="1024" width="9.140625" style="59"/>
    <col min="1025" max="1025" width="85.28515625" style="59" customWidth="1"/>
    <col min="1026" max="1280" width="9.140625" style="59"/>
    <col min="1281" max="1281" width="85.28515625" style="59" customWidth="1"/>
    <col min="1282" max="1536" width="9.140625" style="59"/>
    <col min="1537" max="1537" width="85.28515625" style="59" customWidth="1"/>
    <col min="1538" max="1792" width="9.140625" style="59"/>
    <col min="1793" max="1793" width="85.28515625" style="59" customWidth="1"/>
    <col min="1794" max="2048" width="9.140625" style="59"/>
    <col min="2049" max="2049" width="85.28515625" style="59" customWidth="1"/>
    <col min="2050" max="2304" width="9.140625" style="59"/>
    <col min="2305" max="2305" width="85.28515625" style="59" customWidth="1"/>
    <col min="2306" max="2560" width="9.140625" style="59"/>
    <col min="2561" max="2561" width="85.28515625" style="59" customWidth="1"/>
    <col min="2562" max="2816" width="9.140625" style="59"/>
    <col min="2817" max="2817" width="85.28515625" style="59" customWidth="1"/>
    <col min="2818" max="3072" width="9.140625" style="59"/>
    <col min="3073" max="3073" width="85.28515625" style="59" customWidth="1"/>
    <col min="3074" max="3328" width="9.140625" style="59"/>
    <col min="3329" max="3329" width="85.28515625" style="59" customWidth="1"/>
    <col min="3330" max="3584" width="9.140625" style="59"/>
    <col min="3585" max="3585" width="85.28515625" style="59" customWidth="1"/>
    <col min="3586" max="3840" width="9.140625" style="59"/>
    <col min="3841" max="3841" width="85.28515625" style="59" customWidth="1"/>
    <col min="3842" max="4096" width="9.140625" style="59"/>
    <col min="4097" max="4097" width="85.28515625" style="59" customWidth="1"/>
    <col min="4098" max="4352" width="9.140625" style="59"/>
    <col min="4353" max="4353" width="85.28515625" style="59" customWidth="1"/>
    <col min="4354" max="4608" width="9.140625" style="59"/>
    <col min="4609" max="4609" width="85.28515625" style="59" customWidth="1"/>
    <col min="4610" max="4864" width="9.140625" style="59"/>
    <col min="4865" max="4865" width="85.28515625" style="59" customWidth="1"/>
    <col min="4866" max="5120" width="9.140625" style="59"/>
    <col min="5121" max="5121" width="85.28515625" style="59" customWidth="1"/>
    <col min="5122" max="5376" width="9.140625" style="59"/>
    <col min="5377" max="5377" width="85.28515625" style="59" customWidth="1"/>
    <col min="5378" max="5632" width="9.140625" style="59"/>
    <col min="5633" max="5633" width="85.28515625" style="59" customWidth="1"/>
    <col min="5634" max="5888" width="9.140625" style="59"/>
    <col min="5889" max="5889" width="85.28515625" style="59" customWidth="1"/>
    <col min="5890" max="6144" width="9.140625" style="59"/>
    <col min="6145" max="6145" width="85.28515625" style="59" customWidth="1"/>
    <col min="6146" max="6400" width="9.140625" style="59"/>
    <col min="6401" max="6401" width="85.28515625" style="59" customWidth="1"/>
    <col min="6402" max="6656" width="9.140625" style="59"/>
    <col min="6657" max="6657" width="85.28515625" style="59" customWidth="1"/>
    <col min="6658" max="6912" width="9.140625" style="59"/>
    <col min="6913" max="6913" width="85.28515625" style="59" customWidth="1"/>
    <col min="6914" max="7168" width="9.140625" style="59"/>
    <col min="7169" max="7169" width="85.28515625" style="59" customWidth="1"/>
    <col min="7170" max="7424" width="9.140625" style="59"/>
    <col min="7425" max="7425" width="85.28515625" style="59" customWidth="1"/>
    <col min="7426" max="7680" width="9.140625" style="59"/>
    <col min="7681" max="7681" width="85.28515625" style="59" customWidth="1"/>
    <col min="7682" max="7936" width="9.140625" style="59"/>
    <col min="7937" max="7937" width="85.28515625" style="59" customWidth="1"/>
    <col min="7938" max="8192" width="9.140625" style="59"/>
    <col min="8193" max="8193" width="85.28515625" style="59" customWidth="1"/>
    <col min="8194" max="8448" width="9.140625" style="59"/>
    <col min="8449" max="8449" width="85.28515625" style="59" customWidth="1"/>
    <col min="8450" max="8704" width="9.140625" style="59"/>
    <col min="8705" max="8705" width="85.28515625" style="59" customWidth="1"/>
    <col min="8706" max="8960" width="9.140625" style="59"/>
    <col min="8961" max="8961" width="85.28515625" style="59" customWidth="1"/>
    <col min="8962" max="9216" width="9.140625" style="59"/>
    <col min="9217" max="9217" width="85.28515625" style="59" customWidth="1"/>
    <col min="9218" max="9472" width="9.140625" style="59"/>
    <col min="9473" max="9473" width="85.28515625" style="59" customWidth="1"/>
    <col min="9474" max="9728" width="9.140625" style="59"/>
    <col min="9729" max="9729" width="85.28515625" style="59" customWidth="1"/>
    <col min="9730" max="9984" width="9.140625" style="59"/>
    <col min="9985" max="9985" width="85.28515625" style="59" customWidth="1"/>
    <col min="9986" max="10240" width="9.140625" style="59"/>
    <col min="10241" max="10241" width="85.28515625" style="59" customWidth="1"/>
    <col min="10242" max="10496" width="9.140625" style="59"/>
    <col min="10497" max="10497" width="85.28515625" style="59" customWidth="1"/>
    <col min="10498" max="10752" width="9.140625" style="59"/>
    <col min="10753" max="10753" width="85.28515625" style="59" customWidth="1"/>
    <col min="10754" max="11008" width="9.140625" style="59"/>
    <col min="11009" max="11009" width="85.28515625" style="59" customWidth="1"/>
    <col min="11010" max="11264" width="9.140625" style="59"/>
    <col min="11265" max="11265" width="85.28515625" style="59" customWidth="1"/>
    <col min="11266" max="11520" width="9.140625" style="59"/>
    <col min="11521" max="11521" width="85.28515625" style="59" customWidth="1"/>
    <col min="11522" max="11776" width="9.140625" style="59"/>
    <col min="11777" max="11777" width="85.28515625" style="59" customWidth="1"/>
    <col min="11778" max="12032" width="9.140625" style="59"/>
    <col min="12033" max="12033" width="85.28515625" style="59" customWidth="1"/>
    <col min="12034" max="12288" width="9.140625" style="59"/>
    <col min="12289" max="12289" width="85.28515625" style="59" customWidth="1"/>
    <col min="12290" max="12544" width="9.140625" style="59"/>
    <col min="12545" max="12545" width="85.28515625" style="59" customWidth="1"/>
    <col min="12546" max="12800" width="9.140625" style="59"/>
    <col min="12801" max="12801" width="85.28515625" style="59" customWidth="1"/>
    <col min="12802" max="13056" width="9.140625" style="59"/>
    <col min="13057" max="13057" width="85.28515625" style="59" customWidth="1"/>
    <col min="13058" max="13312" width="9.140625" style="59"/>
    <col min="13313" max="13313" width="85.28515625" style="59" customWidth="1"/>
    <col min="13314" max="13568" width="9.140625" style="59"/>
    <col min="13569" max="13569" width="85.28515625" style="59" customWidth="1"/>
    <col min="13570" max="13824" width="9.140625" style="59"/>
    <col min="13825" max="13825" width="85.28515625" style="59" customWidth="1"/>
    <col min="13826" max="14080" width="9.140625" style="59"/>
    <col min="14081" max="14081" width="85.28515625" style="59" customWidth="1"/>
    <col min="14082" max="14336" width="9.140625" style="59"/>
    <col min="14337" max="14337" width="85.28515625" style="59" customWidth="1"/>
    <col min="14338" max="14592" width="9.140625" style="59"/>
    <col min="14593" max="14593" width="85.28515625" style="59" customWidth="1"/>
    <col min="14594" max="14848" width="9.140625" style="59"/>
    <col min="14849" max="14849" width="85.28515625" style="59" customWidth="1"/>
    <col min="14850" max="15104" width="9.140625" style="59"/>
    <col min="15105" max="15105" width="85.28515625" style="59" customWidth="1"/>
    <col min="15106" max="15360" width="9.140625" style="59"/>
    <col min="15361" max="15361" width="85.28515625" style="59" customWidth="1"/>
    <col min="15362" max="15616" width="9.140625" style="59"/>
    <col min="15617" max="15617" width="85.28515625" style="59" customWidth="1"/>
    <col min="15618" max="15872" width="9.140625" style="59"/>
    <col min="15873" max="15873" width="85.28515625" style="59" customWidth="1"/>
    <col min="15874" max="16128" width="9.140625" style="59"/>
    <col min="16129" max="16129" width="85.28515625" style="59" customWidth="1"/>
    <col min="16130" max="16384" width="9.140625" style="59"/>
  </cols>
  <sheetData>
    <row r="1" spans="1:1" ht="74.25" customHeight="1"/>
    <row r="2" spans="1:1" s="60" customFormat="1" ht="23.25">
      <c r="A2" s="63" t="s">
        <v>68</v>
      </c>
    </row>
    <row r="3" spans="1:1">
      <c r="A3" s="61" t="s">
        <v>125</v>
      </c>
    </row>
    <row r="6" spans="1:1" s="62" customFormat="1" ht="20.100000000000001" customHeight="1">
      <c r="A6" s="64" t="s">
        <v>78</v>
      </c>
    </row>
    <row r="7" spans="1:1" s="62" customFormat="1" ht="20.100000000000001" customHeight="1">
      <c r="A7" s="138" t="s">
        <v>79</v>
      </c>
    </row>
    <row r="8" spans="1:1" s="62" customFormat="1" ht="20.100000000000001" customHeight="1">
      <c r="A8" s="64" t="s">
        <v>95</v>
      </c>
    </row>
    <row r="9" spans="1:1" s="62" customFormat="1" ht="20.100000000000001" customHeight="1">
      <c r="A9" s="64" t="s">
        <v>93</v>
      </c>
    </row>
    <row r="10" spans="1:1" ht="20.100000000000001" customHeight="1">
      <c r="A10" s="65" t="s">
        <v>70</v>
      </c>
    </row>
    <row r="13" spans="1:1">
      <c r="A13" s="61" t="s">
        <v>69</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0" location="'Notes to Tables'!A1" display="  Notes to Tabl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0"/>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33" width="10.85546875" style="3"/>
    <col min="34" max="34" width="14.5703125" style="3" customWidth="1"/>
    <col min="35" max="16384" width="10.85546875" style="3"/>
  </cols>
  <sheetData>
    <row r="1" spans="1:48" ht="7.5" customHeight="1">
      <c r="A1" s="10"/>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48" s="53" customFormat="1" ht="24" customHeight="1">
      <c r="A2" s="50"/>
      <c r="B2" s="57" t="s">
        <v>58</v>
      </c>
      <c r="C2" s="159" t="s">
        <v>0</v>
      </c>
      <c r="D2" s="159"/>
      <c r="E2" s="159"/>
      <c r="F2" s="159"/>
      <c r="G2" s="159"/>
      <c r="H2" s="159"/>
      <c r="I2" s="159"/>
      <c r="J2" s="159"/>
      <c r="K2" s="159"/>
      <c r="L2" s="159"/>
      <c r="M2" s="159"/>
      <c r="N2" s="159"/>
      <c r="O2" s="159"/>
      <c r="P2" s="159"/>
      <c r="Q2" s="159"/>
      <c r="R2" s="159"/>
      <c r="S2" s="159"/>
      <c r="T2" s="159"/>
      <c r="U2" s="51"/>
      <c r="V2" s="51"/>
      <c r="W2" s="51"/>
      <c r="X2" s="90"/>
      <c r="Y2" s="91"/>
      <c r="Z2" s="91"/>
      <c r="AA2" s="91"/>
      <c r="AB2" s="91"/>
      <c r="AC2" s="51"/>
      <c r="AD2" s="51"/>
      <c r="AE2" s="51"/>
      <c r="AF2" s="51"/>
      <c r="AG2" s="52"/>
      <c r="AH2" s="52"/>
      <c r="AI2" s="52"/>
      <c r="AJ2" s="52"/>
      <c r="AK2" s="52"/>
      <c r="AL2" s="52"/>
      <c r="AM2" s="52"/>
      <c r="AN2" s="52"/>
      <c r="AO2" s="52"/>
      <c r="AP2" s="52"/>
      <c r="AQ2" s="52"/>
      <c r="AR2" s="52"/>
      <c r="AS2" s="52"/>
      <c r="AT2" s="52"/>
      <c r="AU2" s="52"/>
      <c r="AV2" s="52"/>
    </row>
    <row r="3" spans="1:48" ht="15" customHeight="1">
      <c r="A3" s="11"/>
      <c r="B3" s="13"/>
      <c r="C3" s="69">
        <v>2005</v>
      </c>
      <c r="D3" s="69">
        <v>2006</v>
      </c>
      <c r="E3" s="69">
        <v>2007</v>
      </c>
      <c r="F3" s="69">
        <v>2008</v>
      </c>
      <c r="G3" s="69">
        <v>2009</v>
      </c>
      <c r="H3" s="69">
        <v>2010</v>
      </c>
      <c r="I3" s="69">
        <v>2011</v>
      </c>
      <c r="J3" s="69">
        <v>2012</v>
      </c>
      <c r="K3" s="158">
        <v>2013</v>
      </c>
      <c r="L3" s="158"/>
      <c r="M3" s="158"/>
      <c r="N3" s="158"/>
      <c r="O3" s="158"/>
      <c r="P3" s="158">
        <v>2014</v>
      </c>
      <c r="Q3" s="158"/>
      <c r="R3" s="158"/>
      <c r="S3" s="158"/>
      <c r="T3" s="158"/>
      <c r="U3" s="158">
        <v>2015</v>
      </c>
      <c r="V3" s="158"/>
      <c r="W3" s="158"/>
      <c r="X3" s="158"/>
      <c r="Y3" s="158"/>
      <c r="Z3" s="92" t="s">
        <v>109</v>
      </c>
      <c r="AA3" s="122"/>
      <c r="AB3" s="139"/>
      <c r="AC3" s="12"/>
      <c r="AD3" s="12"/>
      <c r="AE3" s="151" t="s">
        <v>127</v>
      </c>
      <c r="AF3" s="12"/>
      <c r="AG3" s="1"/>
      <c r="AI3" s="1"/>
      <c r="AJ3" s="160" t="s">
        <v>98</v>
      </c>
      <c r="AK3" s="161"/>
      <c r="AL3" s="162"/>
      <c r="AM3" s="1"/>
      <c r="AN3" s="155" t="s">
        <v>117</v>
      </c>
      <c r="AO3" s="156"/>
      <c r="AP3" s="157"/>
      <c r="AQ3" s="1"/>
      <c r="AR3" s="1"/>
      <c r="AS3" s="1"/>
      <c r="AT3" s="1"/>
      <c r="AU3" s="1"/>
      <c r="AV3" s="1"/>
    </row>
    <row r="4" spans="1:48"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87" t="s">
        <v>1</v>
      </c>
      <c r="AF4" s="12"/>
      <c r="AG4" s="2"/>
      <c r="AH4" s="82" t="s">
        <v>120</v>
      </c>
      <c r="AI4" s="1"/>
      <c r="AJ4" s="125" t="s">
        <v>116</v>
      </c>
      <c r="AK4" s="88" t="s">
        <v>121</v>
      </c>
      <c r="AL4" s="89" t="s">
        <v>99</v>
      </c>
      <c r="AM4" s="1"/>
      <c r="AN4" s="100" t="s">
        <v>131</v>
      </c>
      <c r="AO4" s="101" t="s">
        <v>132</v>
      </c>
      <c r="AP4" s="102" t="s">
        <v>99</v>
      </c>
      <c r="AQ4" s="1"/>
      <c r="AR4" s="1"/>
      <c r="AS4" s="1"/>
      <c r="AT4" s="1"/>
      <c r="AU4" s="1"/>
      <c r="AV4" s="1"/>
    </row>
    <row r="5" spans="1:48" ht="12.95" customHeight="1">
      <c r="A5" s="11"/>
      <c r="B5" s="22" t="s">
        <v>56</v>
      </c>
      <c r="C5" s="35">
        <v>719123.36105560011</v>
      </c>
      <c r="D5" s="66">
        <v>1136704.3612378975</v>
      </c>
      <c r="E5" s="66">
        <v>1888156.4811623262</v>
      </c>
      <c r="F5" s="66">
        <v>1405938.3905736869</v>
      </c>
      <c r="G5" s="66">
        <v>869960.77967516112</v>
      </c>
      <c r="H5" s="66">
        <v>1023436.4705297156</v>
      </c>
      <c r="I5" s="66">
        <v>1208300.7177860434</v>
      </c>
      <c r="J5" s="66">
        <v>923217.27339235635</v>
      </c>
      <c r="K5" s="66">
        <v>267788.51649382024</v>
      </c>
      <c r="L5" s="66">
        <v>158161.43930184946</v>
      </c>
      <c r="M5" s="66">
        <v>306628.89265701198</v>
      </c>
      <c r="N5" s="66">
        <v>247752.72848966793</v>
      </c>
      <c r="O5" s="66">
        <v>980333.35983985383</v>
      </c>
      <c r="P5" s="66">
        <v>123290.01675862299</v>
      </c>
      <c r="Q5" s="66">
        <v>200116.9288839864</v>
      </c>
      <c r="R5" s="66">
        <v>264996.12791421788</v>
      </c>
      <c r="S5" s="66">
        <v>206785.32849517177</v>
      </c>
      <c r="T5" s="66">
        <v>795185.10418382869</v>
      </c>
      <c r="U5" s="66">
        <v>271300.96503016882</v>
      </c>
      <c r="V5" s="66">
        <v>282410.33979506633</v>
      </c>
      <c r="W5" s="66">
        <v>334391.18458415871</v>
      </c>
      <c r="X5" s="25">
        <v>334086.66621514701</v>
      </c>
      <c r="Y5" s="25">
        <v>1222192.378582688</v>
      </c>
      <c r="Z5" s="66">
        <v>359004.19815615611</v>
      </c>
      <c r="AA5" s="66">
        <v>143047.52310149235</v>
      </c>
      <c r="AB5" s="66">
        <v>309648.60997283959</v>
      </c>
      <c r="AC5" s="25">
        <v>270893.16693102662</v>
      </c>
      <c r="AD5" s="25">
        <v>1082597.8057079739</v>
      </c>
      <c r="AE5" s="152">
        <v>361012.8320447437</v>
      </c>
      <c r="AF5" s="12"/>
      <c r="AH5" s="126">
        <f>(AD5-Y5)/Y5</f>
        <v>-0.11421653032773335</v>
      </c>
      <c r="AI5" s="1"/>
      <c r="AJ5" s="118">
        <f>SUM(Z5:AA5)</f>
        <v>502051.72125764843</v>
      </c>
      <c r="AK5" s="123">
        <f>SUM(AB5:AC5)</f>
        <v>580541.77690386621</v>
      </c>
      <c r="AL5" s="124">
        <f>(AK5-AJ5)/AJ5</f>
        <v>0.15633858489639035</v>
      </c>
      <c r="AM5" s="1"/>
      <c r="AN5" s="118">
        <f>AC5</f>
        <v>270893.16693102662</v>
      </c>
      <c r="AO5" s="123">
        <f>AE5</f>
        <v>361012.8320447437</v>
      </c>
      <c r="AP5" s="124">
        <f>(AO5-AN5)/AN5</f>
        <v>0.3326760365892244</v>
      </c>
      <c r="AQ5" s="1">
        <f>AO5-AN5</f>
        <v>90119.665113717085</v>
      </c>
      <c r="AR5" s="1"/>
      <c r="AS5" s="1"/>
      <c r="AT5" s="121"/>
      <c r="AU5" s="1"/>
      <c r="AV5" s="1"/>
    </row>
    <row r="6" spans="1:48" ht="12.95" customHeight="1">
      <c r="A6" s="10"/>
      <c r="B6" s="32" t="s">
        <v>6</v>
      </c>
      <c r="C6" s="28">
        <v>-35692.41316270567</v>
      </c>
      <c r="D6" s="27">
        <v>20020.345113405168</v>
      </c>
      <c r="E6" s="27">
        <v>11895.917001338688</v>
      </c>
      <c r="F6" s="27">
        <v>30260.542797494782</v>
      </c>
      <c r="G6" s="27">
        <v>16409.296521603494</v>
      </c>
      <c r="H6" s="27">
        <v>19802.788479178133</v>
      </c>
      <c r="I6" s="27">
        <v>1716.3486333161422</v>
      </c>
      <c r="J6" s="27">
        <v>6736.0248447204967</v>
      </c>
      <c r="K6" s="27"/>
      <c r="L6" s="27"/>
      <c r="M6" s="27"/>
      <c r="N6" s="27"/>
      <c r="O6" s="27">
        <v>1580.4708606715553</v>
      </c>
      <c r="P6" s="27"/>
      <c r="Q6" s="27"/>
      <c r="R6" s="27"/>
      <c r="S6" s="27"/>
      <c r="T6" s="27">
        <v>2.7041644131963225</v>
      </c>
      <c r="U6" s="27"/>
      <c r="V6" s="27"/>
      <c r="W6" s="27"/>
      <c r="X6" s="27"/>
      <c r="Y6" s="27">
        <v>-16741.302877751899</v>
      </c>
      <c r="Z6" s="27">
        <v>723.25875269456628</v>
      </c>
      <c r="AA6" s="27">
        <v>1282.9852077603509</v>
      </c>
      <c r="AB6" s="27">
        <v>-907.60425183973837</v>
      </c>
      <c r="AC6" s="27">
        <v>-650.41254738719988</v>
      </c>
      <c r="AD6" s="27">
        <v>448.22716122797891</v>
      </c>
      <c r="AE6" s="29">
        <v>-3268.1670076532541</v>
      </c>
      <c r="AF6" s="12"/>
      <c r="AH6" s="83" t="s">
        <v>97</v>
      </c>
      <c r="AJ6" s="109">
        <f t="shared" ref="AJ6:AJ64" si="0">SUM(Z6:AA6)</f>
        <v>2006.2439604549172</v>
      </c>
      <c r="AK6" s="104">
        <f t="shared" ref="AK6:AK64" si="1">SUM(AB6:AC6)</f>
        <v>-1558.0167992269382</v>
      </c>
      <c r="AL6" s="110" t="s">
        <v>97</v>
      </c>
      <c r="AN6" s="109">
        <f t="shared" ref="AN6:AN64" si="2">AC6</f>
        <v>-650.41254738719988</v>
      </c>
      <c r="AO6" s="104">
        <f t="shared" ref="AO6:AO64" si="3">AE6</f>
        <v>-3268.1670076532541</v>
      </c>
      <c r="AP6" s="110" t="s">
        <v>97</v>
      </c>
      <c r="AQ6" s="1">
        <f t="shared" ref="AQ6:AQ53" si="4">AO6-AN6</f>
        <v>-2617.7544602660541</v>
      </c>
    </row>
    <row r="7" spans="1:48" ht="12.95" customHeight="1">
      <c r="A7" s="10"/>
      <c r="B7" s="33" t="s">
        <v>45</v>
      </c>
      <c r="C7" s="30">
        <v>11138.548804374845</v>
      </c>
      <c r="D7" s="26">
        <v>12317.057863687713</v>
      </c>
      <c r="E7" s="26">
        <v>36076.659822039699</v>
      </c>
      <c r="F7" s="26">
        <v>28850.877192982454</v>
      </c>
      <c r="G7" s="26">
        <v>11037.788274520701</v>
      </c>
      <c r="H7" s="26">
        <v>9548.3443708609266</v>
      </c>
      <c r="I7" s="26">
        <v>22003.617642966467</v>
      </c>
      <c r="J7" s="26">
        <v>13060.411311053984</v>
      </c>
      <c r="K7" s="26">
        <v>5835.6564449754414</v>
      </c>
      <c r="L7" s="26">
        <v>-1900.9690694278509</v>
      </c>
      <c r="M7" s="26">
        <v>6827.293243063853</v>
      </c>
      <c r="N7" s="26">
        <v>4836.0546926855177</v>
      </c>
      <c r="O7" s="26">
        <v>15598.035311296961</v>
      </c>
      <c r="P7" s="26">
        <v>877.00676661801776</v>
      </c>
      <c r="Q7" s="26">
        <v>-1974.2603157755075</v>
      </c>
      <c r="R7" s="26">
        <v>-1302.9056653841051</v>
      </c>
      <c r="S7" s="26">
        <v>1735.4385033833089</v>
      </c>
      <c r="T7" s="26">
        <v>-664.72071115828578</v>
      </c>
      <c r="U7" s="26">
        <v>4521.3533000554635</v>
      </c>
      <c r="V7" s="26">
        <v>627.84248474764286</v>
      </c>
      <c r="W7" s="26">
        <v>3163.6161952301723</v>
      </c>
      <c r="X7" s="26">
        <v>1688.2972823072657</v>
      </c>
      <c r="Y7" s="26">
        <v>10002.218524681088</v>
      </c>
      <c r="Z7" s="26">
        <v>5594.382395222824</v>
      </c>
      <c r="AA7" s="26">
        <v>-594.93530907884553</v>
      </c>
      <c r="AB7" s="26">
        <v>3372.7745217295146</v>
      </c>
      <c r="AC7" s="26">
        <v>-10129.381842308969</v>
      </c>
      <c r="AD7" s="26">
        <v>-1757.1602344354749</v>
      </c>
      <c r="AE7" s="31">
        <v>2450.7192328183273</v>
      </c>
      <c r="AF7" s="12"/>
      <c r="AH7" s="84">
        <f t="shared" ref="AH7:AH13" si="5">(AD7-Y7)/Y7</f>
        <v>-1.1756770490566242</v>
      </c>
      <c r="AJ7" s="111">
        <f t="shared" si="0"/>
        <v>4999.4470861439786</v>
      </c>
      <c r="AK7" s="105">
        <f t="shared" si="1"/>
        <v>-6756.6073205794546</v>
      </c>
      <c r="AL7" s="112" t="s">
        <v>97</v>
      </c>
      <c r="AN7" s="111">
        <f t="shared" si="2"/>
        <v>-10129.381842308969</v>
      </c>
      <c r="AO7" s="105">
        <f t="shared" si="3"/>
        <v>2450.7192328183273</v>
      </c>
      <c r="AP7" s="112" t="s">
        <v>97</v>
      </c>
      <c r="AQ7" s="1">
        <f t="shared" si="4"/>
        <v>12580.101075127295</v>
      </c>
    </row>
    <row r="8" spans="1:48" ht="12.95" customHeight="1">
      <c r="A8" s="10"/>
      <c r="B8" s="32" t="s">
        <v>8</v>
      </c>
      <c r="C8" s="28">
        <v>32639.821029082774</v>
      </c>
      <c r="D8" s="27">
        <v>50712.94088113468</v>
      </c>
      <c r="E8" s="80">
        <v>80140.999315537294</v>
      </c>
      <c r="F8" s="27">
        <v>17255.847953216373</v>
      </c>
      <c r="G8" s="27">
        <v>1047.5131981105862</v>
      </c>
      <c r="H8" s="27">
        <v>-8312.5827814569529</v>
      </c>
      <c r="I8" s="27">
        <v>46412.967858633645</v>
      </c>
      <c r="J8" s="27">
        <v>33834.190231362467</v>
      </c>
      <c r="K8" s="27">
        <v>7650.3385105535644</v>
      </c>
      <c r="L8" s="27">
        <v>-3374.4855967078192</v>
      </c>
      <c r="M8" s="27">
        <v>1827.9569892473119</v>
      </c>
      <c r="N8" s="27">
        <v>23375.813089074738</v>
      </c>
      <c r="O8" s="27">
        <v>29479.622992167795</v>
      </c>
      <c r="P8" s="27">
        <v>5597.7179249038072</v>
      </c>
      <c r="Q8" s="27">
        <v>-1289.6377869178718</v>
      </c>
      <c r="R8" s="27">
        <v>-3054.2656229268937</v>
      </c>
      <c r="S8" s="27">
        <v>-3953.8277829375079</v>
      </c>
      <c r="T8" s="27">
        <v>-2700.0132678784662</v>
      </c>
      <c r="U8" s="27">
        <v>6280.6433721575158</v>
      </c>
      <c r="V8" s="27">
        <v>-2743.2057681641709</v>
      </c>
      <c r="W8" s="27">
        <v>33468.663338879647</v>
      </c>
      <c r="X8" s="27">
        <v>-6645.5906821963399</v>
      </c>
      <c r="Y8" s="27">
        <v>30360.510260676652</v>
      </c>
      <c r="Z8" s="27">
        <v>-31982.749087692137</v>
      </c>
      <c r="AA8" s="27">
        <v>-14740.683401526043</v>
      </c>
      <c r="AB8" s="27">
        <v>5386.4867853588412</v>
      </c>
      <c r="AC8" s="27">
        <v>59599.690368240626</v>
      </c>
      <c r="AD8" s="27">
        <v>18262.744664381291</v>
      </c>
      <c r="AE8" s="29">
        <v>-257.85828449653701</v>
      </c>
      <c r="AF8" s="12"/>
      <c r="AH8" s="83">
        <f t="shared" si="5"/>
        <v>-0.39847043058312998</v>
      </c>
      <c r="AJ8" s="109">
        <f t="shared" si="0"/>
        <v>-46723.432489218176</v>
      </c>
      <c r="AK8" s="104">
        <f t="shared" si="1"/>
        <v>64986.17715359947</v>
      </c>
      <c r="AL8" s="110" t="s">
        <v>97</v>
      </c>
      <c r="AN8" s="109">
        <f t="shared" si="2"/>
        <v>59599.690368240626</v>
      </c>
      <c r="AO8" s="104">
        <f t="shared" si="3"/>
        <v>-257.85828449653701</v>
      </c>
      <c r="AP8" s="110" t="s">
        <v>97</v>
      </c>
      <c r="AQ8" s="1">
        <f t="shared" si="4"/>
        <v>-59857.548652737161</v>
      </c>
    </row>
    <row r="9" spans="1:48" ht="12.95" customHeight="1">
      <c r="A9" s="10"/>
      <c r="B9" s="33" t="s">
        <v>9</v>
      </c>
      <c r="C9" s="30">
        <v>27539.820087480399</v>
      </c>
      <c r="D9" s="26">
        <v>46215.28696112139</v>
      </c>
      <c r="E9" s="26">
        <v>64621.113386706384</v>
      </c>
      <c r="F9" s="26">
        <v>79235.668789808915</v>
      </c>
      <c r="G9" s="26">
        <v>39660.066584895743</v>
      </c>
      <c r="H9" s="26">
        <v>34721.413317802369</v>
      </c>
      <c r="I9" s="26">
        <v>52144.30072756669</v>
      </c>
      <c r="J9" s="26">
        <v>55874.874874874877</v>
      </c>
      <c r="K9" s="26">
        <v>5720.803805455781</v>
      </c>
      <c r="L9" s="26">
        <v>8922.434715076206</v>
      </c>
      <c r="M9" s="26">
        <v>24479.176778953501</v>
      </c>
      <c r="N9" s="26">
        <v>18242.889039899037</v>
      </c>
      <c r="O9" s="26">
        <v>57365.304339384522</v>
      </c>
      <c r="P9" s="26">
        <v>8914.6374581334294</v>
      </c>
      <c r="Q9" s="26">
        <v>7845.5689327419204</v>
      </c>
      <c r="R9" s="26">
        <v>11754.322440481579</v>
      </c>
      <c r="S9" s="26">
        <v>32027.699828007604</v>
      </c>
      <c r="T9" s="26">
        <v>60542.228659364533</v>
      </c>
      <c r="U9" s="26">
        <v>14670.265195963389</v>
      </c>
      <c r="V9" s="26">
        <v>28114.683564108582</v>
      </c>
      <c r="W9" s="26">
        <v>13051.709301415944</v>
      </c>
      <c r="X9" s="26">
        <v>11242.274896346711</v>
      </c>
      <c r="Y9" s="26">
        <v>67078.932957834622</v>
      </c>
      <c r="Z9" s="26">
        <v>11745.888033801117</v>
      </c>
      <c r="AA9" s="26">
        <v>10772.596951863588</v>
      </c>
      <c r="AB9" s="26">
        <v>21020.069413007397</v>
      </c>
      <c r="AC9" s="26">
        <v>27009.959257582617</v>
      </c>
      <c r="AD9" s="26">
        <v>70548.513656254727</v>
      </c>
      <c r="AE9" s="31">
        <v>37377.01201541601</v>
      </c>
      <c r="AF9" s="12"/>
      <c r="AH9" s="84">
        <f t="shared" si="5"/>
        <v>5.172385047628978E-2</v>
      </c>
      <c r="AJ9" s="111">
        <f t="shared" si="0"/>
        <v>22518.484985664705</v>
      </c>
      <c r="AK9" s="105">
        <f t="shared" si="1"/>
        <v>48030.028670590014</v>
      </c>
      <c r="AL9" s="112">
        <f t="shared" ref="AL9:AL64" si="6">(AK9-AJ9)/AJ9</f>
        <v>1.1329156335857402</v>
      </c>
      <c r="AN9" s="111">
        <f t="shared" si="2"/>
        <v>27009.959257582617</v>
      </c>
      <c r="AO9" s="105">
        <f t="shared" si="3"/>
        <v>37377.01201541601</v>
      </c>
      <c r="AP9" s="112">
        <f t="shared" ref="AP9:AP63" si="7">(AO9-AN9)/AN9</f>
        <v>0.38382333934557888</v>
      </c>
      <c r="AQ9" s="1">
        <f t="shared" si="4"/>
        <v>10367.052757833393</v>
      </c>
    </row>
    <row r="10" spans="1:48" ht="12.95" customHeight="1">
      <c r="A10" s="10"/>
      <c r="B10" s="32" t="s">
        <v>46</v>
      </c>
      <c r="C10" s="28">
        <v>2183</v>
      </c>
      <c r="D10" s="27">
        <v>2171</v>
      </c>
      <c r="E10" s="27">
        <v>2573</v>
      </c>
      <c r="F10" s="80">
        <v>8041</v>
      </c>
      <c r="G10" s="27">
        <v>6486.6404850175004</v>
      </c>
      <c r="H10" s="27">
        <v>10225.885361807999</v>
      </c>
      <c r="I10" s="27">
        <v>12470.438806574</v>
      </c>
      <c r="J10" s="27">
        <v>17252.474227625</v>
      </c>
      <c r="K10" s="27">
        <v>6779.0657625511003</v>
      </c>
      <c r="L10" s="27">
        <v>-3557.1222217845998</v>
      </c>
      <c r="M10" s="27">
        <v>2572.8700702310998</v>
      </c>
      <c r="N10" s="27">
        <v>2587.5832563879999</v>
      </c>
      <c r="O10" s="27">
        <v>8382.3968673855998</v>
      </c>
      <c r="P10" s="27">
        <v>3870.1705102995002</v>
      </c>
      <c r="Q10" s="27">
        <v>1714.4651636625999</v>
      </c>
      <c r="R10" s="27">
        <v>5318.1030315482003</v>
      </c>
      <c r="S10" s="27">
        <v>3015.3177921346</v>
      </c>
      <c r="T10" s="27">
        <v>13918.056497645</v>
      </c>
      <c r="U10" s="27">
        <v>3026.5537593913</v>
      </c>
      <c r="V10" s="27">
        <v>2148.2314006848001</v>
      </c>
      <c r="W10" s="27">
        <v>4869.8322374106001</v>
      </c>
      <c r="X10" s="27">
        <v>2143.1180326200001</v>
      </c>
      <c r="Y10" s="27">
        <v>12187.735430107001</v>
      </c>
      <c r="Z10" s="27">
        <v>1341.5374194153001</v>
      </c>
      <c r="AA10" s="27">
        <v>619.94330161833</v>
      </c>
      <c r="AB10" s="27">
        <v>1953.5227362974999</v>
      </c>
      <c r="AC10" s="27">
        <v>2282.9154065451999</v>
      </c>
      <c r="AD10" s="27">
        <v>6197.9188638762998</v>
      </c>
      <c r="AE10" s="29">
        <v>1707.3121623126001</v>
      </c>
      <c r="AF10" s="12"/>
      <c r="AH10" s="83">
        <f t="shared" si="5"/>
        <v>-0.49146263475938567</v>
      </c>
      <c r="AJ10" s="109">
        <f t="shared" si="0"/>
        <v>1961.4807210336301</v>
      </c>
      <c r="AK10" s="104">
        <f t="shared" si="1"/>
        <v>4236.4381428426996</v>
      </c>
      <c r="AL10" s="110">
        <f t="shared" si="6"/>
        <v>1.1598163557836287</v>
      </c>
      <c r="AN10" s="109">
        <f t="shared" si="2"/>
        <v>2282.9154065451999</v>
      </c>
      <c r="AO10" s="104">
        <f t="shared" si="3"/>
        <v>1707.3121623126001</v>
      </c>
      <c r="AP10" s="110">
        <f t="shared" si="7"/>
        <v>-0.25213516128645186</v>
      </c>
      <c r="AQ10" s="1">
        <f t="shared" si="4"/>
        <v>-575.60324423259976</v>
      </c>
    </row>
    <row r="11" spans="1:48" ht="12.95" customHeight="1">
      <c r="A11" s="10"/>
      <c r="B11" s="33" t="s">
        <v>11</v>
      </c>
      <c r="C11" s="30">
        <v>-18.743477353370906</v>
      </c>
      <c r="D11" s="26">
        <v>1468.6561877352224</v>
      </c>
      <c r="E11" s="26">
        <v>1620.5677953570898</v>
      </c>
      <c r="F11" s="26">
        <v>4321.5072022485065</v>
      </c>
      <c r="G11" s="26">
        <v>950.12073490813646</v>
      </c>
      <c r="H11" s="26">
        <v>1167.9656175476298</v>
      </c>
      <c r="I11" s="26">
        <v>-328.15447094607225</v>
      </c>
      <c r="J11" s="26">
        <v>1793.8274132459824</v>
      </c>
      <c r="K11" s="26">
        <v>1005.2401523478438</v>
      </c>
      <c r="L11" s="26">
        <v>1005.2401523478438</v>
      </c>
      <c r="M11" s="26">
        <v>1005.2401523478438</v>
      </c>
      <c r="N11" s="26">
        <v>1005.2401523478438</v>
      </c>
      <c r="O11" s="26">
        <v>4021.2340686587763</v>
      </c>
      <c r="P11" s="26">
        <v>-159.93987802175567</v>
      </c>
      <c r="Q11" s="26">
        <v>-138.50215340739385</v>
      </c>
      <c r="R11" s="26">
        <v>1204.3183767065875</v>
      </c>
      <c r="S11" s="26">
        <v>713.65944367900261</v>
      </c>
      <c r="T11" s="26">
        <v>1619.5357889564405</v>
      </c>
      <c r="U11" s="26">
        <v>631.43984060505022</v>
      </c>
      <c r="V11" s="26">
        <v>498.96311958687431</v>
      </c>
      <c r="W11" s="26">
        <v>523.84824950189079</v>
      </c>
      <c r="X11" s="26">
        <v>833.77383808400759</v>
      </c>
      <c r="Y11" s="26">
        <v>2488.0250477778231</v>
      </c>
      <c r="Z11" s="26">
        <v>736.31580239437653</v>
      </c>
      <c r="AA11" s="26">
        <v>852.0249093721103</v>
      </c>
      <c r="AB11" s="26">
        <v>108.42614338436863</v>
      </c>
      <c r="AC11" s="26">
        <v>-712.42113532401004</v>
      </c>
      <c r="AD11" s="26">
        <v>984.34571982684554</v>
      </c>
      <c r="AE11" s="31">
        <v>202.99768317861589</v>
      </c>
      <c r="AF11" s="12"/>
      <c r="AH11" s="84">
        <f t="shared" si="5"/>
        <v>-0.60436663581581984</v>
      </c>
      <c r="AJ11" s="111">
        <f t="shared" si="0"/>
        <v>1588.3407117664869</v>
      </c>
      <c r="AK11" s="105">
        <f t="shared" si="1"/>
        <v>-603.99499193964141</v>
      </c>
      <c r="AL11" s="112" t="s">
        <v>97</v>
      </c>
      <c r="AN11" s="111">
        <f t="shared" si="2"/>
        <v>-712.42113532401004</v>
      </c>
      <c r="AO11" s="105">
        <f t="shared" si="3"/>
        <v>202.99768317861589</v>
      </c>
      <c r="AP11" s="112" t="s">
        <v>97</v>
      </c>
      <c r="AQ11" s="1">
        <f t="shared" si="4"/>
        <v>915.41881850262598</v>
      </c>
    </row>
    <row r="12" spans="1:48" ht="12.95" customHeight="1">
      <c r="A12" s="10"/>
      <c r="B12" s="32" t="s">
        <v>47</v>
      </c>
      <c r="C12" s="28">
        <v>13107.686662997614</v>
      </c>
      <c r="D12" s="27">
        <v>14407.874810701667</v>
      </c>
      <c r="E12" s="27">
        <v>13048.798412581758</v>
      </c>
      <c r="F12" s="27">
        <v>15362.424004706805</v>
      </c>
      <c r="G12" s="27">
        <v>3689.7787065716311</v>
      </c>
      <c r="H12" s="27">
        <v>1367.5578561645054</v>
      </c>
      <c r="I12" s="27">
        <v>11277.906368998731</v>
      </c>
      <c r="J12" s="27">
        <v>7349.1103817585081</v>
      </c>
      <c r="K12" s="27">
        <v>5161.4511018548183</v>
      </c>
      <c r="L12" s="27">
        <v>-1080.3161379899605</v>
      </c>
      <c r="M12" s="27">
        <v>-929.54537363380689</v>
      </c>
      <c r="N12" s="27">
        <v>4010.1107194987362</v>
      </c>
      <c r="O12" s="27">
        <v>7161.7003097297875</v>
      </c>
      <c r="P12" s="27">
        <v>1741.6840194351007</v>
      </c>
      <c r="Q12" s="27">
        <v>-335.84281061455499</v>
      </c>
      <c r="R12" s="27">
        <v>4041.5042625518363</v>
      </c>
      <c r="S12" s="27">
        <v>1275.0280313951628</v>
      </c>
      <c r="T12" s="27">
        <v>6722.3735027675448</v>
      </c>
      <c r="U12" s="27">
        <v>4687.4535343622683</v>
      </c>
      <c r="V12" s="27">
        <v>1625.6282154221312</v>
      </c>
      <c r="W12" s="27">
        <v>3194.6055253219142</v>
      </c>
      <c r="X12" s="27">
        <v>1684.0634014333721</v>
      </c>
      <c r="Y12" s="27">
        <v>11191.750676539687</v>
      </c>
      <c r="Z12" s="27">
        <v>6503.2388423367202</v>
      </c>
      <c r="AA12" s="27">
        <v>857.99607773221601</v>
      </c>
      <c r="AB12" s="27">
        <v>3542.372377726273</v>
      </c>
      <c r="AC12" s="27">
        <v>3582.4864800618052</v>
      </c>
      <c r="AD12" s="27">
        <v>14486.093777857015</v>
      </c>
      <c r="AE12" s="29">
        <v>5875.2273085238903</v>
      </c>
      <c r="AF12" s="12"/>
      <c r="AH12" s="83">
        <f t="shared" si="5"/>
        <v>0.29435458281097876</v>
      </c>
      <c r="AJ12" s="109">
        <f t="shared" si="0"/>
        <v>7361.2349200689359</v>
      </c>
      <c r="AK12" s="104">
        <f t="shared" si="1"/>
        <v>7124.8588577880782</v>
      </c>
      <c r="AL12" s="110">
        <f t="shared" si="6"/>
        <v>-3.2110924980321656E-2</v>
      </c>
      <c r="AN12" s="109">
        <f t="shared" si="2"/>
        <v>3582.4864800618052</v>
      </c>
      <c r="AO12" s="104">
        <f t="shared" si="3"/>
        <v>5875.2273085238903</v>
      </c>
      <c r="AP12" s="110">
        <f t="shared" si="7"/>
        <v>0.63998589840387354</v>
      </c>
      <c r="AQ12" s="1">
        <f t="shared" si="4"/>
        <v>2292.7408284620851</v>
      </c>
    </row>
    <row r="13" spans="1:48" ht="12.95" customHeight="1">
      <c r="A13" s="10"/>
      <c r="B13" s="33" t="s">
        <v>13</v>
      </c>
      <c r="C13" s="30">
        <v>662.44096445438731</v>
      </c>
      <c r="D13" s="26">
        <v>1017.3214509853144</v>
      </c>
      <c r="E13" s="26">
        <v>1684.4626967830252</v>
      </c>
      <c r="F13" s="26">
        <v>1139.6198830409355</v>
      </c>
      <c r="G13" s="26">
        <v>1375.1041956098916</v>
      </c>
      <c r="H13" s="26">
        <v>167.22899549430161</v>
      </c>
      <c r="I13" s="26">
        <v>-1455.3888966188954</v>
      </c>
      <c r="J13" s="26">
        <v>1053.9383033419024</v>
      </c>
      <c r="K13" s="26">
        <v>153.44351519978761</v>
      </c>
      <c r="L13" s="26">
        <v>33.193946634806849</v>
      </c>
      <c r="M13" s="26">
        <v>263.93335988318069</v>
      </c>
      <c r="N13" s="26">
        <v>54.618345944510821</v>
      </c>
      <c r="O13" s="26">
        <v>505.18784016991901</v>
      </c>
      <c r="P13" s="26">
        <v>78.533899429481224</v>
      </c>
      <c r="Q13" s="26">
        <v>88.791296271726139</v>
      </c>
      <c r="R13" s="26">
        <v>120.4829507761709</v>
      </c>
      <c r="S13" s="26">
        <v>-446.52116226615362</v>
      </c>
      <c r="T13" s="26">
        <v>-158.71434257662199</v>
      </c>
      <c r="U13" s="26">
        <v>46.32390460343872</v>
      </c>
      <c r="V13" s="26">
        <v>-24.932889628397117</v>
      </c>
      <c r="W13" s="26">
        <v>297.92789794786466</v>
      </c>
      <c r="X13" s="26">
        <v>3.4353854686633389</v>
      </c>
      <c r="Y13" s="26">
        <v>322.75207986688855</v>
      </c>
      <c r="Z13" s="26">
        <v>-1.7007630211213094</v>
      </c>
      <c r="AA13" s="26">
        <v>154.21762689372997</v>
      </c>
      <c r="AB13" s="26">
        <v>163.03217958642045</v>
      </c>
      <c r="AC13" s="26">
        <v>36.883777507464337</v>
      </c>
      <c r="AD13" s="26">
        <v>352.43171513878139</v>
      </c>
      <c r="AE13" s="31">
        <v>97.151838039424618</v>
      </c>
      <c r="AF13" s="12"/>
      <c r="AH13" s="84">
        <f t="shared" si="5"/>
        <v>9.1957998486434225E-2</v>
      </c>
      <c r="AJ13" s="111">
        <f t="shared" si="0"/>
        <v>152.51686387260867</v>
      </c>
      <c r="AK13" s="105">
        <f t="shared" si="1"/>
        <v>199.9159570938848</v>
      </c>
      <c r="AL13" s="112">
        <f t="shared" si="6"/>
        <v>0.31077935919838168</v>
      </c>
      <c r="AN13" s="111">
        <f t="shared" si="2"/>
        <v>36.883777507464337</v>
      </c>
      <c r="AO13" s="105">
        <f t="shared" si="3"/>
        <v>97.151838039424618</v>
      </c>
      <c r="AP13" s="112">
        <f t="shared" si="7"/>
        <v>1.6339991347080314</v>
      </c>
      <c r="AQ13" s="1">
        <f t="shared" si="4"/>
        <v>60.26806053196028</v>
      </c>
    </row>
    <row r="14" spans="1:48" ht="12.95" customHeight="1">
      <c r="A14" s="10"/>
      <c r="B14" s="32" t="s">
        <v>14</v>
      </c>
      <c r="C14" s="28">
        <v>4156.1024111359684</v>
      </c>
      <c r="D14" s="27">
        <v>4799.7991715827793</v>
      </c>
      <c r="E14" s="27">
        <v>7408.6242299794658</v>
      </c>
      <c r="F14" s="27">
        <v>9327.4853801169575</v>
      </c>
      <c r="G14" s="27">
        <v>5597.3881633787159</v>
      </c>
      <c r="H14" s="27">
        <v>10189.403973509934</v>
      </c>
      <c r="I14" s="27">
        <v>5016.001113120913</v>
      </c>
      <c r="J14" s="80">
        <v>7546.2724935732649</v>
      </c>
      <c r="K14" s="27">
        <v>-2721.3593521837252</v>
      </c>
      <c r="L14" s="27">
        <v>-1150.9358821186779</v>
      </c>
      <c r="M14" s="27">
        <v>30.532324439134477</v>
      </c>
      <c r="N14" s="27">
        <v>1440.329218106996</v>
      </c>
      <c r="O14" s="27">
        <v>-2401.4336917562723</v>
      </c>
      <c r="P14" s="27">
        <v>-2527.5308478174338</v>
      </c>
      <c r="Q14" s="27">
        <v>1397.1076024943611</v>
      </c>
      <c r="R14" s="27">
        <v>402.01671752686741</v>
      </c>
      <c r="S14" s="27">
        <v>1911.9012869842111</v>
      </c>
      <c r="T14" s="27">
        <v>1182.1679713413826</v>
      </c>
      <c r="U14" s="27">
        <v>-5134.7753743760404</v>
      </c>
      <c r="V14" s="27">
        <v>-10645.59068219634</v>
      </c>
      <c r="W14" s="27">
        <v>3125.9012756516918</v>
      </c>
      <c r="X14" s="27">
        <v>-3376.5945646145315</v>
      </c>
      <c r="Y14" s="27">
        <v>-16031.059345535219</v>
      </c>
      <c r="Z14" s="27">
        <v>16783.567400199048</v>
      </c>
      <c r="AA14" s="27">
        <v>-4422.2492535662941</v>
      </c>
      <c r="AB14" s="27">
        <v>1230.0674554904344</v>
      </c>
      <c r="AC14" s="27">
        <v>-205.78347893398208</v>
      </c>
      <c r="AD14" s="27">
        <v>13385.602123189208</v>
      </c>
      <c r="AE14" s="29">
        <v>3202.9834842834312</v>
      </c>
      <c r="AF14" s="12"/>
      <c r="AH14" s="83" t="s">
        <v>97</v>
      </c>
      <c r="AJ14" s="109">
        <f t="shared" si="0"/>
        <v>12361.318146632755</v>
      </c>
      <c r="AK14" s="104">
        <f t="shared" si="1"/>
        <v>1024.2839765564524</v>
      </c>
      <c r="AL14" s="110">
        <f t="shared" si="6"/>
        <v>-0.91713796502879674</v>
      </c>
      <c r="AN14" s="109">
        <f t="shared" si="2"/>
        <v>-205.78347893398208</v>
      </c>
      <c r="AO14" s="104">
        <f t="shared" si="3"/>
        <v>3202.9834842834312</v>
      </c>
      <c r="AP14" s="110" t="s">
        <v>97</v>
      </c>
      <c r="AQ14" s="1">
        <f t="shared" si="4"/>
        <v>3408.7669632174134</v>
      </c>
    </row>
    <row r="15" spans="1:48" ht="12.95" customHeight="1">
      <c r="A15" s="10"/>
      <c r="B15" s="33" t="s">
        <v>15</v>
      </c>
      <c r="C15" s="30">
        <v>68015.62018394233</v>
      </c>
      <c r="D15" s="26">
        <v>76810.233463035023</v>
      </c>
      <c r="E15" s="26">
        <v>110663.9356605065</v>
      </c>
      <c r="F15" s="26">
        <v>103081.05263157895</v>
      </c>
      <c r="G15" s="26">
        <v>100871.78243956655</v>
      </c>
      <c r="H15" s="26">
        <v>48157.680794701984</v>
      </c>
      <c r="I15" s="26">
        <v>51461.768304630583</v>
      </c>
      <c r="J15" s="26">
        <v>35453.338813879178</v>
      </c>
      <c r="K15" s="26">
        <v>11425.150744634939</v>
      </c>
      <c r="L15" s="26">
        <v>6375.1161321749632</v>
      </c>
      <c r="M15" s="26">
        <v>-528.01801076220636</v>
      </c>
      <c r="N15" s="26">
        <v>3093.1378574793575</v>
      </c>
      <c r="O15" s="26">
        <v>20365.38672352715</v>
      </c>
      <c r="P15" s="26">
        <v>22159.409454598648</v>
      </c>
      <c r="Q15" s="26">
        <v>4961.0554728726283</v>
      </c>
      <c r="R15" s="26">
        <v>9685.6261009092468</v>
      </c>
      <c r="S15" s="26">
        <v>12979.237746147803</v>
      </c>
      <c r="T15" s="26">
        <v>49785.328774528323</v>
      </c>
      <c r="U15" s="26">
        <v>33313.537563032725</v>
      </c>
      <c r="V15" s="26">
        <v>11383.976402702165</v>
      </c>
      <c r="W15" s="26">
        <v>7533.0500205235721</v>
      </c>
      <c r="X15" s="26">
        <v>-7535.9269083509707</v>
      </c>
      <c r="Y15" s="26">
        <v>44694.637077907937</v>
      </c>
      <c r="Z15" s="26">
        <v>2849.4972208295922</v>
      </c>
      <c r="AA15" s="26">
        <v>23966.899310827157</v>
      </c>
      <c r="AB15" s="26">
        <v>8822.4155924638944</v>
      </c>
      <c r="AC15" s="26">
        <v>21671.919479221495</v>
      </c>
      <c r="AD15" s="26">
        <v>57310.73160334181</v>
      </c>
      <c r="AE15" s="31">
        <v>-3561.622947043154</v>
      </c>
      <c r="AF15" s="12"/>
      <c r="AH15" s="84">
        <f>(AD15-Y15)/Y15</f>
        <v>0.28227311709551545</v>
      </c>
      <c r="AJ15" s="111">
        <f t="shared" si="0"/>
        <v>26816.396531656748</v>
      </c>
      <c r="AK15" s="105">
        <f t="shared" si="1"/>
        <v>30494.335071685389</v>
      </c>
      <c r="AL15" s="112">
        <f t="shared" si="6"/>
        <v>0.13715260123360853</v>
      </c>
      <c r="AN15" s="111">
        <f t="shared" si="2"/>
        <v>21671.919479221495</v>
      </c>
      <c r="AO15" s="105">
        <f t="shared" si="3"/>
        <v>-3561.622947043154</v>
      </c>
      <c r="AP15" s="112" t="s">
        <v>97</v>
      </c>
      <c r="AQ15" s="1">
        <f t="shared" si="4"/>
        <v>-25233.542426264648</v>
      </c>
    </row>
    <row r="16" spans="1:48" ht="12.95" customHeight="1">
      <c r="A16" s="10"/>
      <c r="B16" s="32" t="s">
        <v>16</v>
      </c>
      <c r="C16" s="28">
        <v>74497.88714889386</v>
      </c>
      <c r="D16" s="27">
        <v>116745.32446341158</v>
      </c>
      <c r="E16" s="27">
        <v>169351.12936344967</v>
      </c>
      <c r="F16" s="27">
        <v>71369.883040935674</v>
      </c>
      <c r="G16" s="27">
        <v>68548.207835509864</v>
      </c>
      <c r="H16" s="27">
        <v>125452.98013245034</v>
      </c>
      <c r="I16" s="27">
        <v>78001.947961597325</v>
      </c>
      <c r="J16" s="80">
        <v>62187.660668380464</v>
      </c>
      <c r="K16" s="27">
        <v>18299.482277976902</v>
      </c>
      <c r="L16" s="27">
        <v>3467.4100623921413</v>
      </c>
      <c r="M16" s="27">
        <v>10354.440461967344</v>
      </c>
      <c r="N16" s="27">
        <v>7370.2376211336787</v>
      </c>
      <c r="O16" s="27">
        <v>39491.570423470068</v>
      </c>
      <c r="P16" s="27">
        <v>25661.403741541726</v>
      </c>
      <c r="Q16" s="27">
        <v>29990.712485073636</v>
      </c>
      <c r="R16" s="27">
        <v>21154.305426562292</v>
      </c>
      <c r="S16" s="27">
        <v>15388.085445137322</v>
      </c>
      <c r="T16" s="27">
        <v>92194.507098314978</v>
      </c>
      <c r="U16" s="27">
        <v>29938.990571270107</v>
      </c>
      <c r="V16" s="27">
        <v>11153.632834165281</v>
      </c>
      <c r="W16" s="27">
        <v>10766.500277315585</v>
      </c>
      <c r="X16" s="27">
        <v>35343.316694398229</v>
      </c>
      <c r="Y16" s="27">
        <v>87202.440377149192</v>
      </c>
      <c r="Z16" s="27">
        <v>15738.139997788345</v>
      </c>
      <c r="AA16" s="27">
        <v>-19627.336061041689</v>
      </c>
      <c r="AB16" s="27">
        <v>9102.0678978215201</v>
      </c>
      <c r="AC16" s="27">
        <v>32052.416233550812</v>
      </c>
      <c r="AD16" s="27">
        <v>37265.288068118985</v>
      </c>
      <c r="AE16" s="29">
        <v>27554.608417687799</v>
      </c>
      <c r="AF16" s="12"/>
      <c r="AH16" s="83">
        <f>(AD16-Y16)/Y16</f>
        <v>-0.57265773862580915</v>
      </c>
      <c r="AJ16" s="109">
        <f t="shared" si="0"/>
        <v>-3889.1960632533446</v>
      </c>
      <c r="AK16" s="104">
        <f t="shared" si="1"/>
        <v>41154.48413137233</v>
      </c>
      <c r="AL16" s="110" t="s">
        <v>97</v>
      </c>
      <c r="AN16" s="109">
        <f t="shared" si="2"/>
        <v>32052.416233550812</v>
      </c>
      <c r="AO16" s="104">
        <f t="shared" si="3"/>
        <v>27554.608417687799</v>
      </c>
      <c r="AP16" s="110">
        <f t="shared" si="7"/>
        <v>-0.1403266381881981</v>
      </c>
      <c r="AQ16" s="1">
        <f t="shared" si="4"/>
        <v>-4497.8078158630124</v>
      </c>
    </row>
    <row r="17" spans="1:43" ht="12.95" customHeight="1">
      <c r="A17" s="10"/>
      <c r="B17" s="33" t="s">
        <v>17</v>
      </c>
      <c r="C17" s="30">
        <v>1467.0028636589611</v>
      </c>
      <c r="D17" s="26">
        <v>4047.2508147483372</v>
      </c>
      <c r="E17" s="26">
        <v>5246.8936728678982</v>
      </c>
      <c r="F17" s="26">
        <v>2412.9314019883041</v>
      </c>
      <c r="G17" s="26">
        <v>2055.096543484301</v>
      </c>
      <c r="H17" s="26">
        <v>1557.874152317881</v>
      </c>
      <c r="I17" s="26">
        <v>1773.9526144427439</v>
      </c>
      <c r="J17" s="26">
        <v>677.70017223650382</v>
      </c>
      <c r="K17" s="26">
        <v>59.341677950351787</v>
      </c>
      <c r="L17" s="26">
        <v>-176.30431036771537</v>
      </c>
      <c r="M17" s="26">
        <v>-943.33113367848148</v>
      </c>
      <c r="N17" s="26">
        <v>275.13626443647951</v>
      </c>
      <c r="O17" s="26">
        <v>-785.15750165936549</v>
      </c>
      <c r="P17" s="26">
        <v>758.84617752421389</v>
      </c>
      <c r="Q17" s="26">
        <v>638.19072707973987</v>
      </c>
      <c r="R17" s="26">
        <v>782.21746848878865</v>
      </c>
      <c r="S17" s="26">
        <v>835.97684489850064</v>
      </c>
      <c r="T17" s="26">
        <v>3015.2312179912428</v>
      </c>
      <c r="U17" s="26">
        <v>500.63593011647254</v>
      </c>
      <c r="V17" s="26">
        <v>548.45552967276763</v>
      </c>
      <c r="W17" s="26">
        <v>582.94722795341102</v>
      </c>
      <c r="X17" s="26">
        <v>495.4196960621187</v>
      </c>
      <c r="Y17" s="26">
        <v>2127.4583838047702</v>
      </c>
      <c r="Z17" s="26">
        <v>746.91451951785916</v>
      </c>
      <c r="AA17" s="26">
        <v>-2029.4281820192414</v>
      </c>
      <c r="AB17" s="26">
        <v>444.91504036271152</v>
      </c>
      <c r="AC17" s="26">
        <v>199.6771834568174</v>
      </c>
      <c r="AD17" s="26">
        <v>-637.92143868185337</v>
      </c>
      <c r="AE17" s="31">
        <v>865.04730527437403</v>
      </c>
      <c r="AF17" s="12"/>
      <c r="AH17" s="84" t="s">
        <v>97</v>
      </c>
      <c r="AJ17" s="111">
        <f t="shared" si="0"/>
        <v>-1282.5136625013822</v>
      </c>
      <c r="AK17" s="105">
        <f t="shared" si="1"/>
        <v>644.59222381952895</v>
      </c>
      <c r="AL17" s="112" t="s">
        <v>97</v>
      </c>
      <c r="AN17" s="111">
        <f t="shared" si="2"/>
        <v>199.6771834568174</v>
      </c>
      <c r="AO17" s="105">
        <f t="shared" si="3"/>
        <v>865.04730527437403</v>
      </c>
      <c r="AP17" s="112">
        <f t="shared" si="7"/>
        <v>3.3322291024875708</v>
      </c>
      <c r="AQ17" s="1">
        <f t="shared" si="4"/>
        <v>665.37012181755665</v>
      </c>
    </row>
    <row r="18" spans="1:43" ht="12.95" customHeight="1">
      <c r="A18" s="10"/>
      <c r="B18" s="32" t="s">
        <v>48</v>
      </c>
      <c r="C18" s="28">
        <v>2171.39599111913</v>
      </c>
      <c r="D18" s="27">
        <v>4345.5187421102655</v>
      </c>
      <c r="E18" s="27">
        <v>4299.9391149300063</v>
      </c>
      <c r="F18" s="27">
        <v>2637.5840415009275</v>
      </c>
      <c r="G18" s="27">
        <v>1851.9764392761062</v>
      </c>
      <c r="H18" s="27">
        <v>1172.9881359358521</v>
      </c>
      <c r="I18" s="27">
        <v>4713.1958123743016</v>
      </c>
      <c r="J18" s="27">
        <v>11717.470222944716</v>
      </c>
      <c r="K18" s="27">
        <v>278.35954820989372</v>
      </c>
      <c r="L18" s="27">
        <v>-69.704823784773083</v>
      </c>
      <c r="M18" s="27">
        <v>-1182.7738540318817</v>
      </c>
      <c r="N18" s="27">
        <v>2860.7743254479233</v>
      </c>
      <c r="O18" s="27">
        <v>1886.6552047864382</v>
      </c>
      <c r="P18" s="27">
        <v>765.14454745977434</v>
      </c>
      <c r="Q18" s="27">
        <v>625.3708014518154</v>
      </c>
      <c r="R18" s="27">
        <v>820.67022011520123</v>
      </c>
      <c r="S18" s="27">
        <v>1568.7418702935399</v>
      </c>
      <c r="T18" s="27">
        <v>3779.9274350214578</v>
      </c>
      <c r="U18" s="27">
        <v>615.361515648617</v>
      </c>
      <c r="V18" s="27">
        <v>693.55653416620703</v>
      </c>
      <c r="W18" s="27">
        <v>518.2735839595407</v>
      </c>
      <c r="X18" s="27">
        <v>-17807.017890785617</v>
      </c>
      <c r="Y18" s="27">
        <v>-15979.826260592992</v>
      </c>
      <c r="Z18" s="27">
        <v>-9803.8311458115022</v>
      </c>
      <c r="AA18" s="27">
        <v>1.1926605830470907</v>
      </c>
      <c r="AB18" s="27">
        <v>157.01059601237563</v>
      </c>
      <c r="AC18" s="27">
        <v>843.49503944643561</v>
      </c>
      <c r="AD18" s="27">
        <v>-8802.1328497696431</v>
      </c>
      <c r="AE18" s="29">
        <v>2498.841764782881</v>
      </c>
      <c r="AF18" s="12"/>
      <c r="AH18" s="83" t="s">
        <v>97</v>
      </c>
      <c r="AJ18" s="109">
        <f t="shared" si="0"/>
        <v>-9802.6384852284555</v>
      </c>
      <c r="AK18" s="104">
        <f t="shared" si="1"/>
        <v>1000.5056354588112</v>
      </c>
      <c r="AL18" s="110" t="s">
        <v>97</v>
      </c>
      <c r="AN18" s="109">
        <f t="shared" si="2"/>
        <v>843.49503944643561</v>
      </c>
      <c r="AO18" s="104">
        <f t="shared" si="3"/>
        <v>2498.841764782881</v>
      </c>
      <c r="AP18" s="110">
        <f t="shared" si="7"/>
        <v>1.9624854301725443</v>
      </c>
      <c r="AQ18" s="1">
        <f t="shared" si="4"/>
        <v>1655.3467253364454</v>
      </c>
    </row>
    <row r="19" spans="1:43" ht="12.95" customHeight="1">
      <c r="A19" s="10"/>
      <c r="B19" s="33" t="s">
        <v>49</v>
      </c>
      <c r="C19" s="30">
        <v>7083.8581424936383</v>
      </c>
      <c r="D19" s="26">
        <v>5494.7353361945634</v>
      </c>
      <c r="E19" s="26">
        <v>10104.744069912609</v>
      </c>
      <c r="F19" s="26">
        <v>-4250.431818181818</v>
      </c>
      <c r="G19" s="26">
        <v>2248.3422286915738</v>
      </c>
      <c r="H19" s="26">
        <v>-2367.8505605860332</v>
      </c>
      <c r="I19" s="26">
        <v>17.650416556728803</v>
      </c>
      <c r="J19" s="26">
        <v>-3204.74448716084</v>
      </c>
      <c r="K19" s="26">
        <v>52.722739454224282</v>
      </c>
      <c r="L19" s="26">
        <v>252.26860848311415</v>
      </c>
      <c r="M19" s="26">
        <v>103.58737273609817</v>
      </c>
      <c r="N19" s="26">
        <v>51.740480684699847</v>
      </c>
      <c r="O19" s="26">
        <v>460.31920135813647</v>
      </c>
      <c r="P19" s="26">
        <v>-0.63416975181681068</v>
      </c>
      <c r="Q19" s="26">
        <v>-30.260180995475114</v>
      </c>
      <c r="R19" s="26">
        <v>-281.82846565199503</v>
      </c>
      <c r="S19" s="26">
        <v>55.532702591526117</v>
      </c>
      <c r="T19" s="26">
        <v>-257.19011380776084</v>
      </c>
      <c r="U19" s="26">
        <v>-287.40804314911514</v>
      </c>
      <c r="V19" s="26">
        <v>-209.41483485865012</v>
      </c>
      <c r="W19" s="26">
        <v>-63.860872307824117</v>
      </c>
      <c r="X19" s="26">
        <v>529.43187857715282</v>
      </c>
      <c r="Y19" s="26">
        <v>-31.251871738436545</v>
      </c>
      <c r="Z19" s="26">
        <v>-351.50843944721458</v>
      </c>
      <c r="AA19" s="26">
        <v>49.257699464298724</v>
      </c>
      <c r="AB19" s="26">
        <v>-297.66516352463634</v>
      </c>
      <c r="AC19" s="26">
        <v>-598.66604422018713</v>
      </c>
      <c r="AD19" s="26">
        <v>-1198.5819477277394</v>
      </c>
      <c r="AE19" s="31">
        <v>-186.95658394045714</v>
      </c>
      <c r="AF19" s="12"/>
      <c r="AH19" s="84" t="s">
        <v>97</v>
      </c>
      <c r="AJ19" s="111">
        <f t="shared" si="0"/>
        <v>-302.25073998291589</v>
      </c>
      <c r="AK19" s="105">
        <f t="shared" si="1"/>
        <v>-896.33120774482347</v>
      </c>
      <c r="AL19" s="112" t="s">
        <v>97</v>
      </c>
      <c r="AN19" s="111">
        <f t="shared" si="2"/>
        <v>-598.66604422018713</v>
      </c>
      <c r="AO19" s="105">
        <f t="shared" si="3"/>
        <v>-186.95658394045714</v>
      </c>
      <c r="AP19" s="112" t="s">
        <v>97</v>
      </c>
      <c r="AQ19" s="1">
        <f t="shared" si="4"/>
        <v>411.70946027973002</v>
      </c>
    </row>
    <row r="20" spans="1:43" ht="12.95" customHeight="1">
      <c r="A20" s="10"/>
      <c r="B20" s="32" t="s">
        <v>20</v>
      </c>
      <c r="C20" s="28">
        <v>14304.001988565748</v>
      </c>
      <c r="D20" s="27">
        <v>15331.994477218526</v>
      </c>
      <c r="E20" s="27">
        <v>21149.897330595482</v>
      </c>
      <c r="F20" s="27">
        <v>18912.280701754386</v>
      </c>
      <c r="G20" s="27">
        <v>26617.115865518201</v>
      </c>
      <c r="H20" s="27">
        <v>22349.668874172185</v>
      </c>
      <c r="I20" s="80">
        <v>-1165.9941561152079</v>
      </c>
      <c r="J20" s="27">
        <v>22573.264781491001</v>
      </c>
      <c r="K20" s="27">
        <v>24159.033585556885</v>
      </c>
      <c r="L20" s="27">
        <v>-1453.6041417761849</v>
      </c>
      <c r="M20" s="27">
        <v>5401.5664409929641</v>
      </c>
      <c r="N20" s="27">
        <v>1253.1527943714325</v>
      </c>
      <c r="O20" s="27">
        <v>29360.148679145095</v>
      </c>
      <c r="P20" s="27">
        <v>1720.8438370704523</v>
      </c>
      <c r="Q20" s="27">
        <v>9538.2778293750816</v>
      </c>
      <c r="R20" s="27">
        <v>23111.317500331697</v>
      </c>
      <c r="S20" s="27">
        <v>7069.1256468090751</v>
      </c>
      <c r="T20" s="27">
        <v>41439.564813586308</v>
      </c>
      <c r="U20" s="27">
        <v>57648.363838047699</v>
      </c>
      <c r="V20" s="27">
        <v>27317.803660565725</v>
      </c>
      <c r="W20" s="27">
        <v>20626.7332224071</v>
      </c>
      <c r="X20" s="27">
        <v>60727.676095396564</v>
      </c>
      <c r="Y20" s="27">
        <v>166320.5768164171</v>
      </c>
      <c r="Z20" s="27">
        <v>36822.956983302</v>
      </c>
      <c r="AA20" s="27">
        <v>-3050.9786575251578</v>
      </c>
      <c r="AB20" s="27">
        <v>1206.458033838328</v>
      </c>
      <c r="AC20" s="27">
        <v>9556.5630874709714</v>
      </c>
      <c r="AD20" s="27">
        <v>44534.999447086142</v>
      </c>
      <c r="AE20" s="29">
        <v>4892.9142248268518</v>
      </c>
      <c r="AF20" s="12"/>
      <c r="AH20" s="83">
        <f t="shared" ref="AH20:AH26" si="8">(AD20-Y20)/Y20</f>
        <v>-0.73223397670004831</v>
      </c>
      <c r="AJ20" s="109">
        <f t="shared" si="0"/>
        <v>33771.978325776843</v>
      </c>
      <c r="AK20" s="104">
        <f t="shared" si="1"/>
        <v>10763.021121309299</v>
      </c>
      <c r="AL20" s="110">
        <f t="shared" si="6"/>
        <v>-0.68130320890635232</v>
      </c>
      <c r="AN20" s="109">
        <f t="shared" si="2"/>
        <v>9556.5630874709714</v>
      </c>
      <c r="AO20" s="104">
        <f t="shared" si="3"/>
        <v>4892.9142248268518</v>
      </c>
      <c r="AP20" s="110">
        <f t="shared" si="7"/>
        <v>-0.48800482139424645</v>
      </c>
      <c r="AQ20" s="1">
        <f t="shared" si="4"/>
        <v>-4663.6488626441196</v>
      </c>
    </row>
    <row r="21" spans="1:43" ht="12.95" customHeight="1">
      <c r="A21" s="10"/>
      <c r="B21" s="33" t="s">
        <v>96</v>
      </c>
      <c r="C21" s="30">
        <v>2945.8</v>
      </c>
      <c r="D21" s="26">
        <v>15438.1</v>
      </c>
      <c r="E21" s="26">
        <v>8604.7000000000007</v>
      </c>
      <c r="F21" s="26">
        <v>7209.8</v>
      </c>
      <c r="G21" s="26">
        <v>1751.4</v>
      </c>
      <c r="H21" s="26">
        <v>7943.8</v>
      </c>
      <c r="I21" s="26">
        <v>7400.9</v>
      </c>
      <c r="J21" s="26">
        <v>2275.6</v>
      </c>
      <c r="K21" s="26">
        <v>406.9</v>
      </c>
      <c r="L21" s="26">
        <v>611.5</v>
      </c>
      <c r="M21" s="26">
        <v>1427.9</v>
      </c>
      <c r="N21" s="26">
        <v>1411.9</v>
      </c>
      <c r="O21" s="26">
        <v>3858.2</v>
      </c>
      <c r="P21" s="26">
        <v>1398.2</v>
      </c>
      <c r="Q21" s="26">
        <v>2136.1999999999998</v>
      </c>
      <c r="R21" s="26">
        <v>667.9</v>
      </c>
      <c r="S21" s="26">
        <v>323.2</v>
      </c>
      <c r="T21" s="26">
        <v>4525.5</v>
      </c>
      <c r="U21" s="26">
        <v>1699.5</v>
      </c>
      <c r="V21" s="26">
        <v>1207.9000000000001</v>
      </c>
      <c r="W21" s="26">
        <v>529.1</v>
      </c>
      <c r="X21" s="26">
        <v>7532</v>
      </c>
      <c r="Y21" s="26">
        <v>10968.5</v>
      </c>
      <c r="Z21" s="26">
        <v>1637.7</v>
      </c>
      <c r="AA21" s="26">
        <v>1194.3</v>
      </c>
      <c r="AB21" s="26">
        <v>8059.9</v>
      </c>
      <c r="AC21" s="26">
        <v>2180.1999999999998</v>
      </c>
      <c r="AD21" s="26">
        <v>13072.1</v>
      </c>
      <c r="AE21" s="31">
        <v>1007.5</v>
      </c>
      <c r="AF21" s="12"/>
      <c r="AH21" s="84">
        <f t="shared" si="8"/>
        <v>0.19178556776222824</v>
      </c>
      <c r="AJ21" s="111">
        <f t="shared" si="0"/>
        <v>2832</v>
      </c>
      <c r="AK21" s="105">
        <f t="shared" si="1"/>
        <v>10240.099999999999</v>
      </c>
      <c r="AL21" s="112">
        <f t="shared" si="6"/>
        <v>2.6158545197740106</v>
      </c>
      <c r="AN21" s="111">
        <f t="shared" si="2"/>
        <v>2180.1999999999998</v>
      </c>
      <c r="AO21" s="105">
        <f t="shared" si="3"/>
        <v>1007.5</v>
      </c>
      <c r="AP21" s="112">
        <f t="shared" si="7"/>
        <v>-0.53788643243739098</v>
      </c>
      <c r="AQ21" s="1">
        <f t="shared" si="4"/>
        <v>-1172.6999999999998</v>
      </c>
    </row>
    <row r="22" spans="1:43" ht="12.95" customHeight="1">
      <c r="A22" s="10"/>
      <c r="B22" s="32" t="s">
        <v>21</v>
      </c>
      <c r="C22" s="28">
        <v>41794.680586626899</v>
      </c>
      <c r="D22" s="27">
        <v>42088.615539098784</v>
      </c>
      <c r="E22" s="27">
        <v>90795.345653661876</v>
      </c>
      <c r="F22" s="27">
        <v>66869.883040935674</v>
      </c>
      <c r="G22" s="27">
        <v>21276.743539872186</v>
      </c>
      <c r="H22" s="27">
        <v>32656.953642384105</v>
      </c>
      <c r="I22" s="27">
        <v>53677.473215528036</v>
      </c>
      <c r="J22" s="80">
        <v>7992.287917737789</v>
      </c>
      <c r="K22" s="27"/>
      <c r="L22" s="27"/>
      <c r="M22" s="27"/>
      <c r="N22" s="27"/>
      <c r="O22" s="27">
        <v>25129.547325102882</v>
      </c>
      <c r="P22" s="27">
        <v>-2338.2366989518373</v>
      </c>
      <c r="Q22" s="27">
        <v>9250.2388218123906</v>
      </c>
      <c r="R22" s="27">
        <v>12914.103754809606</v>
      </c>
      <c r="S22" s="27">
        <v>6491.4236433594269</v>
      </c>
      <c r="T22" s="27">
        <v>26317.537481756663</v>
      </c>
      <c r="U22" s="27">
        <v>9633.2756516916252</v>
      </c>
      <c r="V22" s="27">
        <v>3905.4398225180257</v>
      </c>
      <c r="W22" s="27">
        <v>4026.6877426511373</v>
      </c>
      <c r="X22" s="27">
        <v>4749.9434276206321</v>
      </c>
      <c r="Y22" s="27">
        <v>22315.352190793124</v>
      </c>
      <c r="Z22" s="27">
        <v>4667.9343138339045</v>
      </c>
      <c r="AA22" s="27">
        <v>-3385.1122415127725</v>
      </c>
      <c r="AB22" s="27">
        <v>12134.246378414244</v>
      </c>
      <c r="AC22" s="27">
        <v>9375.1830144863416</v>
      </c>
      <c r="AD22" s="27">
        <v>22792.251465221718</v>
      </c>
      <c r="AE22" s="29">
        <v>6054.3995737879595</v>
      </c>
      <c r="AF22" s="12"/>
      <c r="AH22" s="83">
        <f t="shared" si="8"/>
        <v>2.1370905121782153E-2</v>
      </c>
      <c r="AJ22" s="109">
        <f t="shared" si="0"/>
        <v>1282.8220723211321</v>
      </c>
      <c r="AK22" s="104">
        <f t="shared" si="1"/>
        <v>21509.429392900587</v>
      </c>
      <c r="AL22" s="110">
        <f t="shared" si="6"/>
        <v>15.767274166074747</v>
      </c>
      <c r="AN22" s="109">
        <f t="shared" si="2"/>
        <v>9375.1830144863416</v>
      </c>
      <c r="AO22" s="104">
        <f t="shared" si="3"/>
        <v>6054.3995737879595</v>
      </c>
      <c r="AP22" s="110">
        <f t="shared" si="7"/>
        <v>-0.35420998561491279</v>
      </c>
      <c r="AQ22" s="1">
        <f t="shared" si="4"/>
        <v>-3320.783440698382</v>
      </c>
    </row>
    <row r="23" spans="1:43" ht="12.95" customHeight="1">
      <c r="A23" s="10"/>
      <c r="B23" s="33" t="s">
        <v>90</v>
      </c>
      <c r="C23" s="30">
        <v>45830.154405086287</v>
      </c>
      <c r="D23" s="26">
        <v>50244.091104426305</v>
      </c>
      <c r="E23" s="26">
        <v>73545.346467391297</v>
      </c>
      <c r="F23" s="26">
        <v>127981.42953864011</v>
      </c>
      <c r="G23" s="26">
        <v>74699.155712300955</v>
      </c>
      <c r="H23" s="26">
        <v>56275.823091455619</v>
      </c>
      <c r="I23" s="26">
        <v>107550.12605878735</v>
      </c>
      <c r="J23" s="26">
        <v>122513.87618558379</v>
      </c>
      <c r="K23" s="26">
        <v>22144.89831256961</v>
      </c>
      <c r="L23" s="26">
        <v>33423.806406067328</v>
      </c>
      <c r="M23" s="26">
        <v>48232.496329334281</v>
      </c>
      <c r="N23" s="26">
        <v>31944.269406883945</v>
      </c>
      <c r="O23" s="26">
        <v>135745.47045485515</v>
      </c>
      <c r="P23" s="26">
        <v>22158.293771699853</v>
      </c>
      <c r="Q23" s="26">
        <v>30473.086279789321</v>
      </c>
      <c r="R23" s="26">
        <v>18544.60426557075</v>
      </c>
      <c r="S23" s="26">
        <v>42457.30886416779</v>
      </c>
      <c r="T23" s="26">
        <v>129156.5695930466</v>
      </c>
      <c r="U23" s="26">
        <v>29460.597029973807</v>
      </c>
      <c r="V23" s="26">
        <v>33401.017997178562</v>
      </c>
      <c r="W23" s="26">
        <v>33643.162154768957</v>
      </c>
      <c r="X23" s="26">
        <v>33201.021798759197</v>
      </c>
      <c r="Y23" s="26">
        <v>128698.38011343585</v>
      </c>
      <c r="Z23" s="26">
        <v>34693.072874110658</v>
      </c>
      <c r="AA23" s="26">
        <v>19698.959676552146</v>
      </c>
      <c r="AB23" s="26">
        <v>51789.155967636834</v>
      </c>
      <c r="AC23" s="26">
        <v>39210.424006021909</v>
      </c>
      <c r="AD23" s="26">
        <v>145229.85183272106</v>
      </c>
      <c r="AE23" s="31">
        <v>54189.986386325822</v>
      </c>
      <c r="AF23" s="12"/>
      <c r="AH23" s="84">
        <f t="shared" si="8"/>
        <v>0.12845128046455775</v>
      </c>
      <c r="AJ23" s="111">
        <f t="shared" si="0"/>
        <v>54392.0325506628</v>
      </c>
      <c r="AK23" s="105">
        <f t="shared" si="1"/>
        <v>90999.579973658751</v>
      </c>
      <c r="AL23" s="112">
        <f t="shared" si="6"/>
        <v>0.67303142953700612</v>
      </c>
      <c r="AM23" s="68"/>
      <c r="AN23" s="111">
        <f t="shared" si="2"/>
        <v>39210.424006021909</v>
      </c>
      <c r="AO23" s="105">
        <f t="shared" si="3"/>
        <v>54189.986386325822</v>
      </c>
      <c r="AP23" s="112">
        <f t="shared" si="7"/>
        <v>0.38203010449474767</v>
      </c>
      <c r="AQ23" s="1">
        <f t="shared" si="4"/>
        <v>14979.562380303913</v>
      </c>
    </row>
    <row r="24" spans="1:43" ht="12.95" customHeight="1">
      <c r="A24" s="10"/>
      <c r="B24" s="32" t="s">
        <v>82</v>
      </c>
      <c r="C24" s="28">
        <v>8330</v>
      </c>
      <c r="D24" s="27">
        <v>12769.3</v>
      </c>
      <c r="E24" s="27">
        <v>22074.3</v>
      </c>
      <c r="F24" s="27">
        <v>19632.599999999999</v>
      </c>
      <c r="G24" s="27">
        <v>17435.900000000001</v>
      </c>
      <c r="H24" s="27">
        <v>28279.9</v>
      </c>
      <c r="I24" s="27">
        <v>29704.7</v>
      </c>
      <c r="J24" s="27">
        <v>30632.1</v>
      </c>
      <c r="K24" s="27">
        <v>6159</v>
      </c>
      <c r="L24" s="27">
        <v>8456.6</v>
      </c>
      <c r="M24" s="27">
        <v>5789.9</v>
      </c>
      <c r="N24" s="27">
        <v>7954.3</v>
      </c>
      <c r="O24" s="27">
        <v>28359.8</v>
      </c>
      <c r="P24" s="27">
        <v>5759.7</v>
      </c>
      <c r="Q24" s="27">
        <v>9567.5</v>
      </c>
      <c r="R24" s="27">
        <v>4973.1000000000004</v>
      </c>
      <c r="S24" s="27">
        <v>7738.9</v>
      </c>
      <c r="T24" s="27">
        <v>28039.200000000001</v>
      </c>
      <c r="U24" s="27">
        <v>5324.9</v>
      </c>
      <c r="V24" s="27">
        <v>6369</v>
      </c>
      <c r="W24" s="27">
        <v>5970.5</v>
      </c>
      <c r="X24" s="27">
        <v>6096</v>
      </c>
      <c r="Y24" s="27">
        <v>23760.400000000001</v>
      </c>
      <c r="Z24" s="27">
        <v>5308.1</v>
      </c>
      <c r="AA24" s="27">
        <v>5796.9</v>
      </c>
      <c r="AB24" s="27">
        <v>5386.9</v>
      </c>
      <c r="AC24" s="27">
        <v>10782.3</v>
      </c>
      <c r="AD24" s="27">
        <v>27274.2</v>
      </c>
      <c r="AE24" s="29">
        <v>11423.4</v>
      </c>
      <c r="AF24" s="12"/>
      <c r="AH24" s="83">
        <f t="shared" si="8"/>
        <v>0.14788471574552614</v>
      </c>
      <c r="AJ24" s="109">
        <f t="shared" si="0"/>
        <v>11105</v>
      </c>
      <c r="AK24" s="104">
        <f t="shared" si="1"/>
        <v>16169.199999999999</v>
      </c>
      <c r="AL24" s="110">
        <f t="shared" si="6"/>
        <v>0.45602881584871668</v>
      </c>
      <c r="AN24" s="109">
        <f t="shared" si="2"/>
        <v>10782.3</v>
      </c>
      <c r="AO24" s="104">
        <f t="shared" si="3"/>
        <v>11423.4</v>
      </c>
      <c r="AP24" s="110">
        <f t="shared" si="7"/>
        <v>5.9458557079658365E-2</v>
      </c>
      <c r="AQ24" s="1">
        <f t="shared" si="4"/>
        <v>641.10000000000036</v>
      </c>
    </row>
    <row r="25" spans="1:43" ht="12.95" customHeight="1">
      <c r="A25" s="10"/>
      <c r="B25" s="93" t="s">
        <v>110</v>
      </c>
      <c r="C25" s="30">
        <v>128.01391996022869</v>
      </c>
      <c r="D25" s="26">
        <v>170.70415463788126</v>
      </c>
      <c r="E25" s="26">
        <v>369.60985626283366</v>
      </c>
      <c r="F25" s="26">
        <v>244.15204678362571</v>
      </c>
      <c r="G25" s="26">
        <v>-62.517365934981939</v>
      </c>
      <c r="H25" s="26">
        <v>19.867549668874172</v>
      </c>
      <c r="I25" s="26">
        <v>61.221650201753164</v>
      </c>
      <c r="J25" s="26">
        <v>192.80205655526993</v>
      </c>
      <c r="K25" s="26">
        <v>88.941988583565646</v>
      </c>
      <c r="L25" s="26">
        <v>112.83685118810567</v>
      </c>
      <c r="M25" s="26">
        <v>51.772202309836722</v>
      </c>
      <c r="N25" s="26">
        <v>157.97159166334794</v>
      </c>
      <c r="O25" s="26">
        <v>412.8501261117749</v>
      </c>
      <c r="P25" s="26">
        <v>183.09672283401883</v>
      </c>
      <c r="Q25" s="26">
        <v>11.941090619609923</v>
      </c>
      <c r="R25" s="26">
        <v>-78.280482950776161</v>
      </c>
      <c r="S25" s="26">
        <v>175.13599575427889</v>
      </c>
      <c r="T25" s="26">
        <v>287.91296271726151</v>
      </c>
      <c r="U25" s="26">
        <v>68.774265113699386</v>
      </c>
      <c r="V25" s="26">
        <v>-23.29450915141431</v>
      </c>
      <c r="W25" s="26">
        <v>18.857459789240156</v>
      </c>
      <c r="X25" s="26">
        <v>-33.277870216306155</v>
      </c>
      <c r="Y25" s="26">
        <v>32.168607875762618</v>
      </c>
      <c r="Z25" s="26">
        <v>-4.4233108481698551</v>
      </c>
      <c r="AA25" s="26">
        <v>75.196284418887544</v>
      </c>
      <c r="AB25" s="26">
        <v>77.407939842972468</v>
      </c>
      <c r="AC25" s="26">
        <v>27.645692801061596</v>
      </c>
      <c r="AD25" s="26">
        <v>179.14408935087914</v>
      </c>
      <c r="AE25" s="31">
        <v>117.20831113478955</v>
      </c>
      <c r="AF25" s="12"/>
      <c r="AH25" s="84">
        <f t="shared" si="8"/>
        <v>4.5689102258557774</v>
      </c>
      <c r="AJ25" s="111">
        <f t="shared" si="0"/>
        <v>70.772973570717681</v>
      </c>
      <c r="AK25" s="105">
        <f t="shared" si="1"/>
        <v>105.05363264403407</v>
      </c>
      <c r="AL25" s="112">
        <f t="shared" si="6"/>
        <v>0.48437500000000011</v>
      </c>
      <c r="AN25" s="111">
        <f t="shared" si="2"/>
        <v>27.645692801061596</v>
      </c>
      <c r="AO25" s="105">
        <f t="shared" si="3"/>
        <v>117.20831113478955</v>
      </c>
      <c r="AP25" s="112">
        <f t="shared" si="7"/>
        <v>3.2396590303676076</v>
      </c>
      <c r="AQ25" s="1">
        <f t="shared" si="4"/>
        <v>89.562618333727954</v>
      </c>
    </row>
    <row r="26" spans="1:43" ht="12.95" customHeight="1">
      <c r="A26" s="10"/>
      <c r="B26" s="32" t="s">
        <v>50</v>
      </c>
      <c r="C26" s="28">
        <v>9034.3027591349746</v>
      </c>
      <c r="D26" s="27">
        <v>7183.3814484749591</v>
      </c>
      <c r="E26" s="27">
        <v>73363.449691991787</v>
      </c>
      <c r="F26" s="27">
        <v>11736.842105263157</v>
      </c>
      <c r="G26" s="27">
        <v>6708.8080022228396</v>
      </c>
      <c r="H26" s="27">
        <v>20842.384105960264</v>
      </c>
      <c r="I26" s="27">
        <v>9052.4558230137754</v>
      </c>
      <c r="J26" s="80">
        <v>2771.2082262210797</v>
      </c>
      <c r="K26" s="27">
        <v>-363.73290853577595</v>
      </c>
      <c r="L26" s="27">
        <v>-605.33651931501402</v>
      </c>
      <c r="M26" s="27">
        <v>12643.037302535511</v>
      </c>
      <c r="N26" s="27">
        <v>8551.7058276914904</v>
      </c>
      <c r="O26" s="27">
        <v>20225.673702376211</v>
      </c>
      <c r="P26" s="27">
        <v>3298.3945867055854</v>
      </c>
      <c r="Q26" s="27">
        <v>4365.1320153907391</v>
      </c>
      <c r="R26" s="27">
        <v>-5082.9242404139577</v>
      </c>
      <c r="S26" s="27">
        <v>5052.4081199416214</v>
      </c>
      <c r="T26" s="27">
        <v>7633.0104816239882</v>
      </c>
      <c r="U26" s="27">
        <v>17209.095951192459</v>
      </c>
      <c r="V26" s="27">
        <v>3862.4514697726013</v>
      </c>
      <c r="W26" s="27">
        <v>3132.5568496949531</v>
      </c>
      <c r="X26" s="27">
        <v>26254.02107598447</v>
      </c>
      <c r="Y26" s="27">
        <v>50458.125346644483</v>
      </c>
      <c r="Z26" s="27">
        <v>2663.9389583102952</v>
      </c>
      <c r="AA26" s="27">
        <v>5249.3641490655755</v>
      </c>
      <c r="AB26" s="27">
        <v>18420.878027203362</v>
      </c>
      <c r="AC26" s="27">
        <v>5299.1263961074865</v>
      </c>
      <c r="AD26" s="27">
        <v>31633.307530686718</v>
      </c>
      <c r="AE26" s="29">
        <v>10763.985082578583</v>
      </c>
      <c r="AF26" s="12"/>
      <c r="AH26" s="83">
        <f t="shared" si="8"/>
        <v>-0.37307802631652137</v>
      </c>
      <c r="AJ26" s="109">
        <f t="shared" si="0"/>
        <v>7913.3031073758702</v>
      </c>
      <c r="AK26" s="104">
        <f t="shared" si="1"/>
        <v>23720.004423310849</v>
      </c>
      <c r="AL26" s="110">
        <f t="shared" si="6"/>
        <v>1.9974846282839578</v>
      </c>
      <c r="AN26" s="109">
        <f t="shared" si="2"/>
        <v>5299.1263961074865</v>
      </c>
      <c r="AO26" s="104">
        <f t="shared" si="3"/>
        <v>10763.985082578583</v>
      </c>
      <c r="AP26" s="110">
        <f t="shared" si="7"/>
        <v>1.031275398617657</v>
      </c>
      <c r="AQ26" s="1">
        <f t="shared" si="4"/>
        <v>5464.8586864710969</v>
      </c>
    </row>
    <row r="27" spans="1:43" ht="12.95" customHeight="1">
      <c r="A27" s="10"/>
      <c r="B27" s="33" t="s">
        <v>114</v>
      </c>
      <c r="C27" s="30">
        <v>6473.99586</v>
      </c>
      <c r="D27" s="26">
        <v>5758.48</v>
      </c>
      <c r="E27" s="26">
        <v>8256.33986</v>
      </c>
      <c r="F27" s="26">
        <v>1157.1394499999999</v>
      </c>
      <c r="G27" s="26">
        <v>9605.9059699999998</v>
      </c>
      <c r="H27" s="26">
        <v>15145.44713</v>
      </c>
      <c r="I27" s="26">
        <v>12806.47114</v>
      </c>
      <c r="J27" s="26">
        <v>23071.09071</v>
      </c>
      <c r="K27" s="26">
        <v>2325.6483800000001</v>
      </c>
      <c r="L27" s="26">
        <v>1386.06781</v>
      </c>
      <c r="M27" s="26">
        <v>2534.0428200000001</v>
      </c>
      <c r="N27" s="26">
        <v>6631.5089200000002</v>
      </c>
      <c r="O27" s="26">
        <v>12877.26793</v>
      </c>
      <c r="P27" s="26">
        <v>4083.9576200000001</v>
      </c>
      <c r="Q27" s="26">
        <v>-789.99289999999996</v>
      </c>
      <c r="R27" s="26">
        <v>4069.10916</v>
      </c>
      <c r="S27" s="26">
        <v>-385.74900000000002</v>
      </c>
      <c r="T27" s="26">
        <v>6977.3248800000001</v>
      </c>
      <c r="U27" s="26">
        <v>4821.8955100000003</v>
      </c>
      <c r="V27" s="26">
        <v>2178.7180699999999</v>
      </c>
      <c r="W27" s="26">
        <v>115.98936</v>
      </c>
      <c r="X27" s="26">
        <v>3616.7208500000002</v>
      </c>
      <c r="Y27" s="26">
        <v>10733.32379</v>
      </c>
      <c r="Z27" s="26">
        <v>3307.5137100000002</v>
      </c>
      <c r="AA27" s="26">
        <v>-1515.4110599999999</v>
      </c>
      <c r="AB27" s="26">
        <v>-3482.4271699999999</v>
      </c>
      <c r="AC27" s="26">
        <v>681.56335999999999</v>
      </c>
      <c r="AD27" s="26">
        <v>-1008.76116</v>
      </c>
      <c r="AE27" s="31">
        <v>1169.15095</v>
      </c>
      <c r="AF27" s="12"/>
      <c r="AH27" s="84" t="s">
        <v>97</v>
      </c>
      <c r="AJ27" s="111">
        <f t="shared" si="0"/>
        <v>1792.1026500000003</v>
      </c>
      <c r="AK27" s="105">
        <f t="shared" si="1"/>
        <v>-2800.8638099999998</v>
      </c>
      <c r="AL27" s="112" t="s">
        <v>97</v>
      </c>
      <c r="AN27" s="111">
        <f t="shared" si="2"/>
        <v>681.56335999999999</v>
      </c>
      <c r="AO27" s="105">
        <f t="shared" si="3"/>
        <v>1169.15095</v>
      </c>
      <c r="AP27" s="112">
        <f t="shared" si="7"/>
        <v>0.71539583641937554</v>
      </c>
      <c r="AQ27" s="1">
        <f t="shared" si="4"/>
        <v>487.58758999999998</v>
      </c>
    </row>
    <row r="28" spans="1:43" ht="12.95" customHeight="1">
      <c r="A28" s="10"/>
      <c r="B28" s="32" t="s">
        <v>51</v>
      </c>
      <c r="C28" s="28">
        <v>105999.25428784489</v>
      </c>
      <c r="D28" s="27">
        <v>72534.203589807963</v>
      </c>
      <c r="E28" s="27">
        <v>55690.622861054071</v>
      </c>
      <c r="F28" s="27">
        <v>68345.029239766081</v>
      </c>
      <c r="G28" s="27">
        <v>26267.018616282301</v>
      </c>
      <c r="H28" s="27">
        <v>68362.913907284761</v>
      </c>
      <c r="I28" s="27">
        <v>34818.422151106162</v>
      </c>
      <c r="J28" s="27">
        <v>6173.5218508997432</v>
      </c>
      <c r="K28" s="27">
        <v>16670.649143767423</v>
      </c>
      <c r="L28" s="27">
        <v>-4328.9526085225016</v>
      </c>
      <c r="M28" s="27">
        <v>28197.26536572415</v>
      </c>
      <c r="N28" s="27">
        <v>29153.059869905748</v>
      </c>
      <c r="O28" s="27">
        <v>69692.021770874824</v>
      </c>
      <c r="P28" s="27">
        <v>17457.87448586971</v>
      </c>
      <c r="Q28" s="27">
        <v>24856.043518641367</v>
      </c>
      <c r="R28" s="27">
        <v>19325.99177391535</v>
      </c>
      <c r="S28" s="27">
        <v>1966.2995886957674</v>
      </c>
      <c r="T28" s="27">
        <v>63606.209367122196</v>
      </c>
      <c r="U28" s="27">
        <v>37107.043815862453</v>
      </c>
      <c r="V28" s="27">
        <v>25123.682750970605</v>
      </c>
      <c r="W28" s="27">
        <v>69511.924570160845</v>
      </c>
      <c r="X28" s="27">
        <v>49016.084303937881</v>
      </c>
      <c r="Y28" s="27">
        <v>180758.73544093178</v>
      </c>
      <c r="Z28" s="27">
        <v>89510.118323565184</v>
      </c>
      <c r="AA28" s="27">
        <v>16526.595156474621</v>
      </c>
      <c r="AB28" s="27">
        <v>52909.43271038372</v>
      </c>
      <c r="AC28" s="27">
        <v>11694.128054849054</v>
      </c>
      <c r="AD28" s="27">
        <v>170640.27424527259</v>
      </c>
      <c r="AE28" s="29">
        <v>30380.394246137454</v>
      </c>
      <c r="AF28" s="12"/>
      <c r="AH28" s="83">
        <f>(AD28-Y28)/Y28</f>
        <v>-5.5977716213696835E-2</v>
      </c>
      <c r="AJ28" s="109">
        <f t="shared" si="0"/>
        <v>106036.71348003981</v>
      </c>
      <c r="AK28" s="104">
        <f t="shared" si="1"/>
        <v>64603.560765232774</v>
      </c>
      <c r="AL28" s="110">
        <f t="shared" si="6"/>
        <v>-0.39074346379668157</v>
      </c>
      <c r="AN28" s="109">
        <f t="shared" si="2"/>
        <v>11694.128054849054</v>
      </c>
      <c r="AO28" s="104">
        <f t="shared" si="3"/>
        <v>30380.394246137454</v>
      </c>
      <c r="AP28" s="110">
        <f t="shared" si="7"/>
        <v>1.5979187249912152</v>
      </c>
      <c r="AQ28" s="1">
        <f t="shared" si="4"/>
        <v>18686.2661912884</v>
      </c>
    </row>
    <row r="29" spans="1:43" ht="12.95" customHeight="1">
      <c r="A29" s="10"/>
      <c r="B29" s="33" t="s">
        <v>24</v>
      </c>
      <c r="C29" s="30">
        <v>-1338.6824324324323</v>
      </c>
      <c r="D29" s="26">
        <v>447.58692267773739</v>
      </c>
      <c r="E29" s="26">
        <v>3222.6304188096988</v>
      </c>
      <c r="F29" s="26">
        <v>1094.3528586460891</v>
      </c>
      <c r="G29" s="26">
        <v>-1001.25</v>
      </c>
      <c r="H29" s="26">
        <v>715.67567567567573</v>
      </c>
      <c r="I29" s="26">
        <v>2682.1192052980132</v>
      </c>
      <c r="J29" s="26">
        <v>-433.19838056680157</v>
      </c>
      <c r="K29" s="26">
        <v>78.662733529990177</v>
      </c>
      <c r="L29" s="26">
        <v>-187.64339560799738</v>
      </c>
      <c r="M29" s="26">
        <v>580.95706325794822</v>
      </c>
      <c r="N29" s="26">
        <v>58.177646673221901</v>
      </c>
      <c r="O29" s="26">
        <v>530.15404785316298</v>
      </c>
      <c r="P29" s="26">
        <v>12.439873942610715</v>
      </c>
      <c r="Q29" s="26">
        <v>464.42196052413334</v>
      </c>
      <c r="R29" s="26">
        <v>-36.490296898324765</v>
      </c>
      <c r="S29" s="26">
        <v>31.514347321280479</v>
      </c>
      <c r="T29" s="26">
        <v>471.88588488969981</v>
      </c>
      <c r="U29" s="26">
        <v>218.2401338725422</v>
      </c>
      <c r="V29" s="26">
        <v>-792.0792079207921</v>
      </c>
      <c r="W29" s="26">
        <v>458.79235810905038</v>
      </c>
      <c r="X29" s="26">
        <v>204.29507739506346</v>
      </c>
      <c r="Y29" s="26">
        <v>89.2483614558639</v>
      </c>
      <c r="Z29" s="26">
        <v>-621.64984336930036</v>
      </c>
      <c r="AA29" s="26">
        <v>160.80751827358162</v>
      </c>
      <c r="AB29" s="26">
        <v>-43.160459450052208</v>
      </c>
      <c r="AC29" s="26">
        <v>452.48868778280541</v>
      </c>
      <c r="AD29" s="26">
        <v>-51.514096762965536</v>
      </c>
      <c r="AE29" s="31">
        <v>326.59740999003844</v>
      </c>
      <c r="AF29" s="12"/>
      <c r="AH29" s="84" t="s">
        <v>97</v>
      </c>
      <c r="AJ29" s="111">
        <f t="shared" si="0"/>
        <v>-460.84232509571871</v>
      </c>
      <c r="AK29" s="105">
        <f t="shared" si="1"/>
        <v>409.32822833275321</v>
      </c>
      <c r="AL29" s="112" t="s">
        <v>97</v>
      </c>
      <c r="AN29" s="111">
        <f t="shared" si="2"/>
        <v>452.48868778280541</v>
      </c>
      <c r="AO29" s="105">
        <f t="shared" si="3"/>
        <v>326.59740999003844</v>
      </c>
      <c r="AP29" s="112">
        <f t="shared" si="7"/>
        <v>-0.27821972392201499</v>
      </c>
      <c r="AQ29" s="1">
        <f t="shared" si="4"/>
        <v>-125.89127779276697</v>
      </c>
    </row>
    <row r="30" spans="1:43" ht="12.95" customHeight="1">
      <c r="A30" s="10"/>
      <c r="B30" s="32" t="s">
        <v>81</v>
      </c>
      <c r="C30" s="28">
        <v>32670.382215046418</v>
      </c>
      <c r="D30" s="27">
        <v>21037.756438236578</v>
      </c>
      <c r="E30" s="27">
        <v>25568.926669397788</v>
      </c>
      <c r="F30" s="27">
        <v>36423.386097241404</v>
      </c>
      <c r="G30" s="27">
        <v>12330.169631643377</v>
      </c>
      <c r="H30" s="27">
        <v>30519.811398792288</v>
      </c>
      <c r="I30" s="27">
        <v>14411.838251053798</v>
      </c>
      <c r="J30" s="27">
        <v>26338.263112639725</v>
      </c>
      <c r="K30" s="27">
        <v>-6347.315579001106</v>
      </c>
      <c r="L30" s="27">
        <v>2127.6269888539096</v>
      </c>
      <c r="M30" s="27">
        <v>4807.283246830596</v>
      </c>
      <c r="N30" s="27">
        <v>9267.9315919339733</v>
      </c>
      <c r="O30" s="27">
        <v>9855.5262486173742</v>
      </c>
      <c r="P30" s="27">
        <v>10861.644900744221</v>
      </c>
      <c r="Q30" s="27">
        <v>1080.3091131246133</v>
      </c>
      <c r="R30" s="27">
        <v>5365.3660007299386</v>
      </c>
      <c r="S30" s="27">
        <v>10603.627477427442</v>
      </c>
      <c r="T30" s="27">
        <v>27910.947492026215</v>
      </c>
      <c r="U30" s="27">
        <v>6326.2775442381862</v>
      </c>
      <c r="V30" s="27">
        <v>7429.6591148642792</v>
      </c>
      <c r="W30" s="27">
        <v>-492.41719678087378</v>
      </c>
      <c r="X30" s="27">
        <v>6548.3674962489004</v>
      </c>
      <c r="Y30" s="27">
        <v>19811.886958570492</v>
      </c>
      <c r="Z30" s="27">
        <v>12462.560415228209</v>
      </c>
      <c r="AA30" s="27">
        <v>7137.4491083545627</v>
      </c>
      <c r="AB30" s="27">
        <v>-3657.4129187400299</v>
      </c>
      <c r="AC30" s="27">
        <v>-6755.0772600652363</v>
      </c>
      <c r="AD30" s="27">
        <v>9187.5193447775055</v>
      </c>
      <c r="AE30" s="29">
        <v>1734.8897843090779</v>
      </c>
      <c r="AF30" s="12"/>
      <c r="AH30" s="83">
        <f>(AD30-Y30)/Y30</f>
        <v>-0.53626227708698671</v>
      </c>
      <c r="AJ30" s="109">
        <f t="shared" si="0"/>
        <v>19600.009523582772</v>
      </c>
      <c r="AK30" s="104">
        <f t="shared" si="1"/>
        <v>-10412.490178805267</v>
      </c>
      <c r="AL30" s="110" t="s">
        <v>97</v>
      </c>
      <c r="AN30" s="109">
        <f t="shared" si="2"/>
        <v>-6755.0772600652363</v>
      </c>
      <c r="AO30" s="104">
        <f t="shared" si="3"/>
        <v>1734.8897843090779</v>
      </c>
      <c r="AP30" s="110" t="s">
        <v>97</v>
      </c>
      <c r="AQ30" s="1">
        <f t="shared" si="4"/>
        <v>8489.9670443743144</v>
      </c>
    </row>
    <row r="31" spans="1:43" ht="12.95" customHeight="1">
      <c r="A31" s="10"/>
      <c r="B31" s="33" t="s">
        <v>52</v>
      </c>
      <c r="C31" s="30">
        <v>1347.355242691342</v>
      </c>
      <c r="D31" s="26">
        <v>3857.0327638240692</v>
      </c>
      <c r="E31" s="26">
        <v>1681.7935521565471</v>
      </c>
      <c r="F31" s="26">
        <v>1857.9265995220528</v>
      </c>
      <c r="G31" s="26">
        <v>1806.9628761107051</v>
      </c>
      <c r="H31" s="26">
        <v>6148.8118513441696</v>
      </c>
      <c r="I31" s="26">
        <v>1028.2313960171755</v>
      </c>
      <c r="J31" s="26">
        <v>2905.0430504305045</v>
      </c>
      <c r="K31" s="26"/>
      <c r="L31" s="26"/>
      <c r="M31" s="26"/>
      <c r="N31" s="26"/>
      <c r="O31" s="26">
        <v>-451.25462772521593</v>
      </c>
      <c r="P31" s="26">
        <v>-1099.4198395840599</v>
      </c>
      <c r="Q31" s="26">
        <v>5208.7626414735441</v>
      </c>
      <c r="R31" s="26">
        <v>-668.515994039882</v>
      </c>
      <c r="S31" s="26">
        <v>1259.7406714643503</v>
      </c>
      <c r="T31" s="26">
        <v>4700.5674793139524</v>
      </c>
      <c r="U31" s="26">
        <v>266.29887008646756</v>
      </c>
      <c r="V31" s="26">
        <v>2007.9306137605433</v>
      </c>
      <c r="W31" s="26">
        <v>2675.9588350750623</v>
      </c>
      <c r="X31" s="26">
        <v>-1778.4467667497747</v>
      </c>
      <c r="Y31" s="26">
        <v>3171.7415521722987</v>
      </c>
      <c r="Z31" s="26">
        <v>1928.1458380872696</v>
      </c>
      <c r="AA31" s="26">
        <v>-853.705534849522</v>
      </c>
      <c r="AB31" s="26">
        <v>1381.7600973606145</v>
      </c>
      <c r="AC31" s="26">
        <v>4318.374280570979</v>
      </c>
      <c r="AD31" s="26">
        <v>6774.5746811693407</v>
      </c>
      <c r="AE31" s="31">
        <v>2007.1912326068216</v>
      </c>
      <c r="AF31" s="12"/>
      <c r="AH31" s="84">
        <f>(AD31-Y31)/Y31</f>
        <v>1.135916363213608</v>
      </c>
      <c r="AJ31" s="111">
        <f t="shared" si="0"/>
        <v>1074.4403032377477</v>
      </c>
      <c r="AK31" s="105">
        <f t="shared" si="1"/>
        <v>5700.1343779315939</v>
      </c>
      <c r="AL31" s="112">
        <f>(AK31-AJ31)/AJ31</f>
        <v>4.3052127333223202</v>
      </c>
      <c r="AN31" s="111">
        <f t="shared" si="2"/>
        <v>4318.374280570979</v>
      </c>
      <c r="AO31" s="105">
        <f t="shared" si="3"/>
        <v>2007.1912326068216</v>
      </c>
      <c r="AP31" s="112">
        <f t="shared" si="7"/>
        <v>-0.53519748354433305</v>
      </c>
      <c r="AQ31" s="1">
        <f t="shared" si="4"/>
        <v>-2311.1830479641576</v>
      </c>
    </row>
    <row r="32" spans="1:43" ht="12.95" customHeight="1">
      <c r="A32" s="10"/>
      <c r="B32" s="32" t="s">
        <v>53</v>
      </c>
      <c r="C32" s="28">
        <v>2633.6067611235399</v>
      </c>
      <c r="D32" s="27">
        <v>4434.5424877620189</v>
      </c>
      <c r="E32" s="27">
        <v>5456.5366187542777</v>
      </c>
      <c r="F32" s="27">
        <v>722.22222222222217</v>
      </c>
      <c r="G32" s="27">
        <v>814.11503195332034</v>
      </c>
      <c r="H32" s="27">
        <v>-9956.2913907284765</v>
      </c>
      <c r="I32" s="27">
        <v>13916.794211771254</v>
      </c>
      <c r="J32" s="27">
        <v>-8095.1156812339332</v>
      </c>
      <c r="K32" s="27">
        <v>582.76914907739285</v>
      </c>
      <c r="L32" s="27">
        <v>-1891.6766228594186</v>
      </c>
      <c r="M32" s="27">
        <v>-370.37037037037038</v>
      </c>
      <c r="N32" s="27">
        <v>1486.791450949157</v>
      </c>
      <c r="O32" s="27">
        <v>-192.48639320323909</v>
      </c>
      <c r="P32" s="27">
        <v>161.86811728804562</v>
      </c>
      <c r="Q32" s="27">
        <v>204.32532837999202</v>
      </c>
      <c r="R32" s="27">
        <v>-270.66472071115828</v>
      </c>
      <c r="S32" s="27">
        <v>-183.09672283401883</v>
      </c>
      <c r="T32" s="27">
        <v>-87.567997877139447</v>
      </c>
      <c r="U32" s="27">
        <v>275.09706045479754</v>
      </c>
      <c r="V32" s="27">
        <v>3751.5252357182476</v>
      </c>
      <c r="W32" s="27">
        <v>2347.1991125901277</v>
      </c>
      <c r="X32" s="27">
        <v>-1439.8225180255131</v>
      </c>
      <c r="Y32" s="27">
        <v>4933.9988907376601</v>
      </c>
      <c r="Z32" s="27">
        <v>588.30034280659072</v>
      </c>
      <c r="AA32" s="27">
        <v>359.39400641380075</v>
      </c>
      <c r="AB32" s="27">
        <v>577.24206568616614</v>
      </c>
      <c r="AC32" s="27">
        <v>-123.85270374875594</v>
      </c>
      <c r="AD32" s="27">
        <v>1401.0837111578016</v>
      </c>
      <c r="AE32" s="29">
        <v>38.35908364411295</v>
      </c>
      <c r="AF32" s="12"/>
      <c r="AH32" s="83">
        <f>(AD32-Y32)/Y32</f>
        <v>-0.71603485485414609</v>
      </c>
      <c r="AJ32" s="109">
        <f t="shared" si="0"/>
        <v>947.69434922039147</v>
      </c>
      <c r="AK32" s="104">
        <f t="shared" si="1"/>
        <v>453.38936193741017</v>
      </c>
      <c r="AL32" s="110">
        <f t="shared" si="6"/>
        <v>-0.5215869311551925</v>
      </c>
      <c r="AN32" s="109">
        <f t="shared" si="2"/>
        <v>-123.85270374875594</v>
      </c>
      <c r="AO32" s="104">
        <f t="shared" si="3"/>
        <v>38.35908364411295</v>
      </c>
      <c r="AP32" s="110" t="s">
        <v>97</v>
      </c>
      <c r="AQ32" s="1">
        <f t="shared" si="4"/>
        <v>162.2117873928689</v>
      </c>
    </row>
    <row r="33" spans="1:50" ht="12.95" customHeight="1">
      <c r="A33" s="10"/>
      <c r="B33" s="33" t="s">
        <v>27</v>
      </c>
      <c r="C33" s="30">
        <v>191.3994531444196</v>
      </c>
      <c r="D33" s="26">
        <v>632.60951424626592</v>
      </c>
      <c r="E33" s="26">
        <v>673.51129363449684</v>
      </c>
      <c r="F33" s="26">
        <v>549.70760233918122</v>
      </c>
      <c r="G33" s="26">
        <v>904.41789385940535</v>
      </c>
      <c r="H33" s="26">
        <v>945.69536423841055</v>
      </c>
      <c r="I33" s="26">
        <v>491.16460275497428</v>
      </c>
      <c r="J33" s="81">
        <v>-73.264781491002566</v>
      </c>
      <c r="K33" s="26">
        <v>167.6148280897385</v>
      </c>
      <c r="L33" s="26">
        <v>-72.032058940661088</v>
      </c>
      <c r="M33" s="26">
        <v>41.781826629496884</v>
      </c>
      <c r="N33" s="26">
        <v>-450.2041019514138</v>
      </c>
      <c r="O33" s="26">
        <v>-312.83950617283955</v>
      </c>
      <c r="P33" s="26">
        <v>243.75431206050152</v>
      </c>
      <c r="Q33" s="26">
        <v>11.076854186015655</v>
      </c>
      <c r="R33" s="26">
        <v>130.90039140241475</v>
      </c>
      <c r="S33" s="26">
        <v>-342.97382910972533</v>
      </c>
      <c r="T33" s="26">
        <v>42.757728539206582</v>
      </c>
      <c r="U33" s="26">
        <v>49.674986134220738</v>
      </c>
      <c r="V33" s="26">
        <v>-29.767054908485861</v>
      </c>
      <c r="W33" s="26">
        <v>-5.4198557958957299</v>
      </c>
      <c r="X33" s="26">
        <v>-197.93011647254576</v>
      </c>
      <c r="Y33" s="26">
        <v>-183.44204104270659</v>
      </c>
      <c r="Z33" s="26">
        <v>235.09565409709168</v>
      </c>
      <c r="AA33" s="26">
        <v>78.116775406391696</v>
      </c>
      <c r="AB33" s="26">
        <v>76.714585867521848</v>
      </c>
      <c r="AC33" s="26">
        <v>-15.03593940064138</v>
      </c>
      <c r="AD33" s="26">
        <v>374.89107597036383</v>
      </c>
      <c r="AE33" s="31">
        <v>42.994139584443261</v>
      </c>
      <c r="AF33" s="12"/>
      <c r="AH33" s="84" t="s">
        <v>97</v>
      </c>
      <c r="AJ33" s="111">
        <f t="shared" si="0"/>
        <v>313.21242950348335</v>
      </c>
      <c r="AK33" s="105">
        <f t="shared" si="1"/>
        <v>61.678646466880465</v>
      </c>
      <c r="AL33" s="112">
        <f t="shared" si="6"/>
        <v>-0.80307727070520196</v>
      </c>
      <c r="AN33" s="111">
        <f t="shared" si="2"/>
        <v>-15.03593940064138</v>
      </c>
      <c r="AO33" s="105">
        <f t="shared" si="3"/>
        <v>42.994139584443261</v>
      </c>
      <c r="AP33" s="112" t="s">
        <v>97</v>
      </c>
      <c r="AQ33" s="1">
        <f t="shared" si="4"/>
        <v>58.030078985084643</v>
      </c>
    </row>
    <row r="34" spans="1:50" ht="12.95" customHeight="1">
      <c r="A34" s="10"/>
      <c r="B34" s="32" t="s">
        <v>28</v>
      </c>
      <c r="C34" s="28">
        <v>628.2334591939474</v>
      </c>
      <c r="D34" s="27">
        <v>839.38092950119244</v>
      </c>
      <c r="E34" s="27">
        <v>1579.1736865370292</v>
      </c>
      <c r="F34" s="27">
        <v>1405.6905337990643</v>
      </c>
      <c r="G34" s="27">
        <v>213.94831897749376</v>
      </c>
      <c r="H34" s="27">
        <v>-18.543046357615893</v>
      </c>
      <c r="I34" s="27">
        <v>200.36176429664673</v>
      </c>
      <c r="J34" s="27">
        <v>-258.35475578406169</v>
      </c>
      <c r="K34" s="27">
        <v>46.462232842161157</v>
      </c>
      <c r="L34" s="27">
        <v>-148.6791450949157</v>
      </c>
      <c r="M34" s="27">
        <v>-58.409664144431169</v>
      </c>
      <c r="N34" s="27">
        <v>-53.099694676755611</v>
      </c>
      <c r="O34" s="27">
        <v>-213.72627107394132</v>
      </c>
      <c r="P34" s="27">
        <v>73.157755074963518</v>
      </c>
      <c r="Q34" s="27">
        <v>183.40851797797532</v>
      </c>
      <c r="R34" s="27">
        <v>-69.482552739816896</v>
      </c>
      <c r="S34" s="27">
        <v>88.11065410640839</v>
      </c>
      <c r="T34" s="27">
        <v>275.19702799522355</v>
      </c>
      <c r="U34" s="27">
        <v>38.810870770937328</v>
      </c>
      <c r="V34" s="27">
        <v>235.77481974486966</v>
      </c>
      <c r="W34" s="27">
        <v>60.424847476428177</v>
      </c>
      <c r="X34" s="27">
        <v>-67.672767609539662</v>
      </c>
      <c r="Y34" s="27">
        <v>267.33887964503606</v>
      </c>
      <c r="Z34" s="27">
        <v>72.478159902687167</v>
      </c>
      <c r="AA34" s="27">
        <v>41.832356518854361</v>
      </c>
      <c r="AB34" s="27">
        <v>80.502045781267284</v>
      </c>
      <c r="AC34" s="27">
        <v>92.130930001105824</v>
      </c>
      <c r="AD34" s="27">
        <v>286.94570385933872</v>
      </c>
      <c r="AE34" s="29">
        <v>135.72402770378264</v>
      </c>
      <c r="AF34" s="12"/>
      <c r="AH34" s="83">
        <f>(AD34-Y34)/Y34</f>
        <v>7.3340713630340532E-2</v>
      </c>
      <c r="AJ34" s="109">
        <f t="shared" si="0"/>
        <v>114.31051642154154</v>
      </c>
      <c r="AK34" s="104">
        <f t="shared" si="1"/>
        <v>172.63297578237311</v>
      </c>
      <c r="AL34" s="110">
        <f t="shared" si="6"/>
        <v>0.51021079412988157</v>
      </c>
      <c r="AN34" s="109">
        <f t="shared" si="2"/>
        <v>92.130930001105824</v>
      </c>
      <c r="AO34" s="104">
        <f t="shared" si="3"/>
        <v>135.72402770378264</v>
      </c>
      <c r="AP34" s="110">
        <f t="shared" si="7"/>
        <v>0.47316463322527602</v>
      </c>
      <c r="AQ34" s="1">
        <f t="shared" si="4"/>
        <v>43.593097702676815</v>
      </c>
    </row>
    <row r="35" spans="1:50" ht="12.95" customHeight="1">
      <c r="A35" s="10"/>
      <c r="B35" s="33" t="s">
        <v>83</v>
      </c>
      <c r="C35" s="30">
        <v>43979.694751429284</v>
      </c>
      <c r="D35" s="26">
        <v>106110.27362369777</v>
      </c>
      <c r="E35" s="26">
        <v>144478.20472005475</v>
      </c>
      <c r="F35" s="26">
        <v>76201.754385964901</v>
      </c>
      <c r="G35" s="26">
        <v>16333.625302861907</v>
      </c>
      <c r="H35" s="26">
        <v>38392.7745589404</v>
      </c>
      <c r="I35" s="26">
        <v>45248.145928760263</v>
      </c>
      <c r="J35" s="26">
        <v>-2479.4344473007714</v>
      </c>
      <c r="K35" s="26">
        <v>7408.0247218903487</v>
      </c>
      <c r="L35" s="26">
        <v>5804.2154082039033</v>
      </c>
      <c r="M35" s="26">
        <v>8471.8151798752151</v>
      </c>
      <c r="N35" s="26">
        <v>5868.6456896322852</v>
      </c>
      <c r="O35" s="26">
        <v>27552.700999601751</v>
      </c>
      <c r="P35" s="26">
        <v>18180.781199416211</v>
      </c>
      <c r="Q35" s="26">
        <v>8189.8586891336072</v>
      </c>
      <c r="R35" s="26">
        <v>8886.5978851001728</v>
      </c>
      <c r="S35" s="26">
        <v>9741.3894971474056</v>
      </c>
      <c r="T35" s="26">
        <v>44998.627270797399</v>
      </c>
      <c r="U35" s="26">
        <v>10693.080839711592</v>
      </c>
      <c r="V35" s="26">
        <v>22286.976581253468</v>
      </c>
      <c r="W35" s="26">
        <v>12752.076118691071</v>
      </c>
      <c r="X35" s="26">
        <v>12164.225828064338</v>
      </c>
      <c r="Y35" s="26">
        <v>57896.359367720463</v>
      </c>
      <c r="Z35" s="26">
        <v>18461.793652548931</v>
      </c>
      <c r="AA35" s="26">
        <v>20905.672896162778</v>
      </c>
      <c r="AB35" s="26">
        <v>7331.6377308415349</v>
      </c>
      <c r="AC35" s="26">
        <v>5918.3899148512664</v>
      </c>
      <c r="AD35" s="26">
        <v>52618.600022116552</v>
      </c>
      <c r="AE35" s="31">
        <v>12210.97496004262</v>
      </c>
      <c r="AF35" s="12"/>
      <c r="AH35" s="84">
        <f>(AD35-Y35)/Y35</f>
        <v>-9.1158743023597999E-2</v>
      </c>
      <c r="AJ35" s="111">
        <f t="shared" si="0"/>
        <v>39367.466548711709</v>
      </c>
      <c r="AK35" s="105">
        <f t="shared" si="1"/>
        <v>13250.0276456928</v>
      </c>
      <c r="AL35" s="112">
        <f t="shared" si="6"/>
        <v>-0.66342696629213482</v>
      </c>
      <c r="AN35" s="111">
        <f t="shared" si="2"/>
        <v>5918.3899148512664</v>
      </c>
      <c r="AO35" s="105">
        <f t="shared" si="3"/>
        <v>12210.97496004262</v>
      </c>
      <c r="AP35" s="112">
        <f t="shared" si="7"/>
        <v>1.0632258326544359</v>
      </c>
      <c r="AQ35" s="1">
        <f t="shared" si="4"/>
        <v>6292.5850451913539</v>
      </c>
    </row>
    <row r="36" spans="1:50" ht="12.95" customHeight="1">
      <c r="A36" s="10"/>
      <c r="B36" s="32" t="s">
        <v>30</v>
      </c>
      <c r="C36" s="28">
        <v>27716.407922912204</v>
      </c>
      <c r="D36" s="27">
        <v>26691.170486911706</v>
      </c>
      <c r="E36" s="27">
        <v>38845.072506658777</v>
      </c>
      <c r="F36" s="27">
        <v>30335.455510080337</v>
      </c>
      <c r="G36" s="27">
        <v>26204.625637005098</v>
      </c>
      <c r="H36" s="27">
        <v>20363.777734581101</v>
      </c>
      <c r="I36" s="27">
        <v>29912.069603850425</v>
      </c>
      <c r="J36" s="27">
        <v>28977.249224405376</v>
      </c>
      <c r="K36" s="27">
        <v>17820.51282051282</v>
      </c>
      <c r="L36" s="27">
        <v>4555.0437586365733</v>
      </c>
      <c r="M36" s="27">
        <v>4984.7996315062182</v>
      </c>
      <c r="N36" s="27">
        <v>2918.1636726546908</v>
      </c>
      <c r="O36" s="27">
        <v>30278.673422385997</v>
      </c>
      <c r="P36" s="27">
        <v>9801.3090569833385</v>
      </c>
      <c r="Q36" s="27">
        <v>-1936.4713771337777</v>
      </c>
      <c r="R36" s="27">
        <v>9184.098893569877</v>
      </c>
      <c r="S36" s="27">
        <v>-7886.5581130920282</v>
      </c>
      <c r="T36" s="27">
        <v>9162.3784603274107</v>
      </c>
      <c r="U36" s="27">
        <v>6434.3421161899569</v>
      </c>
      <c r="V36" s="27">
        <v>2117.0203931524566</v>
      </c>
      <c r="W36" s="27">
        <v>6746.5863120306549</v>
      </c>
      <c r="X36" s="27">
        <v>-351.63062175981401</v>
      </c>
      <c r="Y36" s="27">
        <v>14946.318199613255</v>
      </c>
      <c r="Z36" s="27">
        <v>8452.2877344708704</v>
      </c>
      <c r="AA36" s="27">
        <v>5912.4642084964644</v>
      </c>
      <c r="AB36" s="27">
        <v>2516.0988722024194</v>
      </c>
      <c r="AC36" s="27">
        <v>3073.8035411675337</v>
      </c>
      <c r="AD36" s="27">
        <v>19954.537486121662</v>
      </c>
      <c r="AE36" s="29">
        <v>4211.1514499574196</v>
      </c>
      <c r="AF36" s="12"/>
      <c r="AH36" s="83">
        <f>(AD36-Y36)/Y36</f>
        <v>0.33508046728444452</v>
      </c>
      <c r="AJ36" s="109">
        <f t="shared" si="0"/>
        <v>14364.751942967334</v>
      </c>
      <c r="AK36" s="104">
        <f t="shared" si="1"/>
        <v>5589.9024133699531</v>
      </c>
      <c r="AL36" s="110">
        <f t="shared" si="6"/>
        <v>-0.61085980213486069</v>
      </c>
      <c r="AN36" s="109">
        <f t="shared" si="2"/>
        <v>3073.8035411675337</v>
      </c>
      <c r="AO36" s="104">
        <f t="shared" si="3"/>
        <v>4211.1514499574196</v>
      </c>
      <c r="AP36" s="110">
        <f t="shared" si="7"/>
        <v>0.37001320792215725</v>
      </c>
      <c r="AQ36" s="1">
        <f t="shared" si="4"/>
        <v>1137.3479087898859</v>
      </c>
    </row>
    <row r="37" spans="1:50" ht="12.95" customHeight="1">
      <c r="A37" s="10"/>
      <c r="B37" s="33" t="s">
        <v>31</v>
      </c>
      <c r="C37" s="30">
        <v>50993.831116808207</v>
      </c>
      <c r="D37" s="26">
        <v>75862.43217363549</v>
      </c>
      <c r="E37" s="26">
        <v>51035.675297294154</v>
      </c>
      <c r="F37" s="26">
        <v>45312.015503875969</v>
      </c>
      <c r="G37" s="26">
        <v>26427.861154589813</v>
      </c>
      <c r="H37" s="26">
        <v>85717.943799750661</v>
      </c>
      <c r="I37" s="26">
        <v>48098.323770952862</v>
      </c>
      <c r="J37" s="26">
        <v>43571.748400852885</v>
      </c>
      <c r="K37" s="26"/>
      <c r="L37" s="26"/>
      <c r="M37" s="26"/>
      <c r="N37" s="26"/>
      <c r="O37" s="81">
        <v>38567.85329018339</v>
      </c>
      <c r="P37" s="26"/>
      <c r="Q37" s="26"/>
      <c r="R37" s="26"/>
      <c r="S37" s="26"/>
      <c r="T37" s="26">
        <v>-1058.4184502158689</v>
      </c>
      <c r="U37" s="26"/>
      <c r="V37" s="26"/>
      <c r="W37" s="26"/>
      <c r="X37" s="26"/>
      <c r="Y37" s="26">
        <v>104016.14673178842</v>
      </c>
      <c r="Z37" s="26">
        <v>38604.620632811901</v>
      </c>
      <c r="AA37" s="26">
        <v>-4687.1547420980605</v>
      </c>
      <c r="AB37" s="26">
        <v>9014.6388961004977</v>
      </c>
      <c r="AC37" s="26">
        <v>-2821.2078907940313</v>
      </c>
      <c r="AD37" s="26">
        <v>40110.896896019694</v>
      </c>
      <c r="AE37" s="31">
        <v>8379.5907274861584</v>
      </c>
      <c r="AF37" s="12"/>
      <c r="AH37" s="84">
        <f>(AD37-Y37)/Y37</f>
        <v>-0.61437816957930647</v>
      </c>
      <c r="AJ37" s="111">
        <f t="shared" si="0"/>
        <v>33917.465890713836</v>
      </c>
      <c r="AK37" s="105">
        <f t="shared" si="1"/>
        <v>6193.4310053064664</v>
      </c>
      <c r="AL37" s="112">
        <f t="shared" si="6"/>
        <v>-0.81739700055238662</v>
      </c>
      <c r="AN37" s="111">
        <f t="shared" si="2"/>
        <v>-2821.2078907940313</v>
      </c>
      <c r="AO37" s="105">
        <f t="shared" si="3"/>
        <v>8379.5907274861584</v>
      </c>
      <c r="AP37" s="112" t="s">
        <v>97</v>
      </c>
      <c r="AQ37" s="1">
        <f t="shared" si="4"/>
        <v>11200.798618280191</v>
      </c>
    </row>
    <row r="38" spans="1:50" ht="12.95" customHeight="1">
      <c r="A38" s="10"/>
      <c r="B38" s="32" t="s">
        <v>32</v>
      </c>
      <c r="C38" s="28">
        <v>1064</v>
      </c>
      <c r="D38" s="27">
        <v>924</v>
      </c>
      <c r="E38" s="27">
        <v>2106</v>
      </c>
      <c r="F38" s="27">
        <v>2549</v>
      </c>
      <c r="G38" s="27">
        <v>1553</v>
      </c>
      <c r="H38" s="27">
        <v>1469</v>
      </c>
      <c r="I38" s="27">
        <v>2330</v>
      </c>
      <c r="J38" s="27">
        <v>4106</v>
      </c>
      <c r="K38" s="27">
        <v>715.68</v>
      </c>
      <c r="L38" s="27">
        <v>783.7</v>
      </c>
      <c r="M38" s="27">
        <v>482.04</v>
      </c>
      <c r="N38" s="27">
        <v>1546.58</v>
      </c>
      <c r="O38" s="27">
        <v>3528.01</v>
      </c>
      <c r="P38" s="27">
        <v>1054.21</v>
      </c>
      <c r="Q38" s="27">
        <v>1091.8499999999999</v>
      </c>
      <c r="R38" s="27">
        <v>2064.42</v>
      </c>
      <c r="S38" s="27">
        <v>2453.27</v>
      </c>
      <c r="T38" s="27">
        <v>6663.75</v>
      </c>
      <c r="U38" s="27">
        <v>1004.28</v>
      </c>
      <c r="V38" s="27">
        <v>715.62</v>
      </c>
      <c r="W38" s="27">
        <v>1679.63</v>
      </c>
      <c r="X38" s="27">
        <v>1407.29</v>
      </c>
      <c r="Y38" s="27">
        <v>4806.82</v>
      </c>
      <c r="Z38" s="27">
        <v>695.12</v>
      </c>
      <c r="AA38" s="27">
        <v>809.75</v>
      </c>
      <c r="AB38" s="27">
        <v>542.24</v>
      </c>
      <c r="AC38" s="27">
        <v>810.98</v>
      </c>
      <c r="AD38" s="27">
        <v>2858.09</v>
      </c>
      <c r="AE38" s="29">
        <v>871.72</v>
      </c>
      <c r="AF38" s="12"/>
      <c r="AH38" s="83">
        <f>(AD38-Y38)/Y38</f>
        <v>-0.4054093974810789</v>
      </c>
      <c r="AJ38" s="109">
        <f t="shared" si="0"/>
        <v>1504.87</v>
      </c>
      <c r="AK38" s="104">
        <f t="shared" si="1"/>
        <v>1353.22</v>
      </c>
      <c r="AL38" s="110">
        <f t="shared" si="6"/>
        <v>-0.10077282423066436</v>
      </c>
      <c r="AN38" s="109">
        <f t="shared" si="2"/>
        <v>810.98</v>
      </c>
      <c r="AO38" s="104">
        <f t="shared" si="3"/>
        <v>871.72</v>
      </c>
      <c r="AP38" s="110">
        <f t="shared" si="7"/>
        <v>7.4897038151372428E-2</v>
      </c>
      <c r="AQ38" s="1">
        <f t="shared" si="4"/>
        <v>60.740000000000009</v>
      </c>
    </row>
    <row r="39" spans="1:50" ht="12.95" customHeight="1">
      <c r="A39" s="10"/>
      <c r="B39" s="33" t="s">
        <v>33</v>
      </c>
      <c r="C39" s="30">
        <v>88543.901108889288</v>
      </c>
      <c r="D39" s="26">
        <v>81113.360323886634</v>
      </c>
      <c r="E39" s="26">
        <v>335933.56013608165</v>
      </c>
      <c r="F39" s="26">
        <v>197410.73063541474</v>
      </c>
      <c r="G39" s="26">
        <v>28992.67113675347</v>
      </c>
      <c r="H39" s="26">
        <v>48075.37843682422</v>
      </c>
      <c r="I39" s="26">
        <v>95578.340275552706</v>
      </c>
      <c r="J39" s="26">
        <v>20767.036450079238</v>
      </c>
      <c r="K39" s="26">
        <v>29352.82163514147</v>
      </c>
      <c r="L39" s="26">
        <v>-24100.359543536029</v>
      </c>
      <c r="M39" s="26">
        <v>7397.2174456776611</v>
      </c>
      <c r="N39" s="26">
        <v>27831.796154447395</v>
      </c>
      <c r="O39" s="26">
        <v>40481.475691730499</v>
      </c>
      <c r="P39" s="26">
        <v>-113284.49127428382</v>
      </c>
      <c r="Q39" s="26">
        <v>-33747.118867303259</v>
      </c>
      <c r="R39" s="26">
        <v>3752.0579519262428</v>
      </c>
      <c r="S39" s="26">
        <v>-5103.7207770826471</v>
      </c>
      <c r="T39" s="26">
        <v>-148383.27296674348</v>
      </c>
      <c r="U39" s="26">
        <v>-112852.55920550038</v>
      </c>
      <c r="V39" s="26">
        <v>4102.3682200152789</v>
      </c>
      <c r="W39" s="26">
        <v>-239.877769289534</v>
      </c>
      <c r="X39" s="26">
        <v>26846.447669977082</v>
      </c>
      <c r="Y39" s="26">
        <v>-82143.62108479756</v>
      </c>
      <c r="Z39" s="26">
        <v>-3636.9770580296895</v>
      </c>
      <c r="AA39" s="26">
        <v>-5690.9581646423749</v>
      </c>
      <c r="AB39" s="26">
        <v>-2560.0539811066128</v>
      </c>
      <c r="AC39" s="26">
        <v>-719.29824561403507</v>
      </c>
      <c r="AD39" s="26">
        <v>-12607.287449392712</v>
      </c>
      <c r="AE39" s="31">
        <v>19805.40406544373</v>
      </c>
      <c r="AF39" s="12"/>
      <c r="AH39" s="84" t="s">
        <v>97</v>
      </c>
      <c r="AJ39" s="111">
        <f t="shared" si="0"/>
        <v>-9327.9352226720639</v>
      </c>
      <c r="AK39" s="105">
        <f t="shared" si="1"/>
        <v>-3279.3522267206481</v>
      </c>
      <c r="AL39" s="112" t="s">
        <v>97</v>
      </c>
      <c r="AN39" s="111">
        <f t="shared" si="2"/>
        <v>-719.29824561403507</v>
      </c>
      <c r="AO39" s="105">
        <f t="shared" si="3"/>
        <v>19805.40406544373</v>
      </c>
      <c r="AP39" s="112" t="s">
        <v>97</v>
      </c>
      <c r="AQ39" s="1">
        <f t="shared" si="4"/>
        <v>20524.702311057765</v>
      </c>
    </row>
    <row r="40" spans="1:50" ht="12.95" customHeight="1">
      <c r="A40" s="10"/>
      <c r="B40" s="32" t="s">
        <v>34</v>
      </c>
      <c r="C40" s="28">
        <v>26901</v>
      </c>
      <c r="D40" s="27">
        <v>232662</v>
      </c>
      <c r="E40" s="27">
        <v>404989</v>
      </c>
      <c r="F40" s="27">
        <v>320941</v>
      </c>
      <c r="G40" s="27">
        <v>309252</v>
      </c>
      <c r="H40" s="27">
        <v>296334</v>
      </c>
      <c r="I40" s="27">
        <v>415271</v>
      </c>
      <c r="J40" s="27">
        <v>338363</v>
      </c>
      <c r="K40" s="27">
        <v>84709</v>
      </c>
      <c r="L40" s="27">
        <v>109678</v>
      </c>
      <c r="M40" s="27">
        <v>91044</v>
      </c>
      <c r="N40" s="27">
        <v>36506</v>
      </c>
      <c r="O40" s="27">
        <v>321937</v>
      </c>
      <c r="P40" s="27">
        <v>72211</v>
      </c>
      <c r="Q40" s="27">
        <v>82850</v>
      </c>
      <c r="R40" s="27">
        <v>103948</v>
      </c>
      <c r="S40" s="27">
        <v>54513</v>
      </c>
      <c r="T40" s="27">
        <v>313524</v>
      </c>
      <c r="U40" s="27">
        <v>89704</v>
      </c>
      <c r="V40" s="27">
        <v>75010</v>
      </c>
      <c r="W40" s="27">
        <v>53260</v>
      </c>
      <c r="X40" s="27">
        <v>63686</v>
      </c>
      <c r="Y40" s="27">
        <v>281661</v>
      </c>
      <c r="Z40" s="27">
        <v>82573</v>
      </c>
      <c r="AA40" s="27">
        <v>81182</v>
      </c>
      <c r="AB40" s="27">
        <v>93829</v>
      </c>
      <c r="AC40" s="27">
        <v>42912</v>
      </c>
      <c r="AD40" s="27">
        <v>300496</v>
      </c>
      <c r="AE40" s="29">
        <v>116692</v>
      </c>
      <c r="AF40" s="12"/>
      <c r="AH40" s="83">
        <f t="shared" ref="AH40:AH46" si="9">(AD40-Y40)/Y40</f>
        <v>6.6871167822311214E-2</v>
      </c>
      <c r="AJ40" s="109">
        <f t="shared" si="0"/>
        <v>163755</v>
      </c>
      <c r="AK40" s="104">
        <f t="shared" si="1"/>
        <v>136741</v>
      </c>
      <c r="AL40" s="110">
        <f t="shared" si="6"/>
        <v>-0.164965955238008</v>
      </c>
      <c r="AM40" s="68"/>
      <c r="AN40" s="109">
        <f t="shared" si="2"/>
        <v>42912</v>
      </c>
      <c r="AO40" s="104">
        <f t="shared" si="3"/>
        <v>116692</v>
      </c>
      <c r="AP40" s="110">
        <f t="shared" si="7"/>
        <v>1.7193325876211782</v>
      </c>
      <c r="AQ40" s="1">
        <f t="shared" si="4"/>
        <v>73780</v>
      </c>
      <c r="AX40" s="3" t="s">
        <v>35</v>
      </c>
    </row>
    <row r="41" spans="1:50" ht="12.95" customHeight="1">
      <c r="A41" s="10"/>
      <c r="B41" s="94" t="s">
        <v>85</v>
      </c>
      <c r="C41" s="38">
        <v>843890.5460722202</v>
      </c>
      <c r="D41" s="25">
        <v>1364288.5795608095</v>
      </c>
      <c r="E41" s="25">
        <v>2168105.300849312</v>
      </c>
      <c r="F41" s="25">
        <v>1718018.0371956308</v>
      </c>
      <c r="G41" s="25">
        <v>1088430.7090432374</v>
      </c>
      <c r="H41" s="25">
        <v>1384430.171339218</v>
      </c>
      <c r="I41" s="25">
        <v>1528706.2788628207</v>
      </c>
      <c r="J41" s="25">
        <v>1255250.7982372376</v>
      </c>
      <c r="K41" s="25">
        <v>406773.92009742395</v>
      </c>
      <c r="L41" s="25">
        <v>222912.42432093422</v>
      </c>
      <c r="M41" s="25">
        <v>390448.81247335713</v>
      </c>
      <c r="N41" s="25">
        <v>323716.85520799371</v>
      </c>
      <c r="O41" s="25">
        <v>1343853.7949972134</v>
      </c>
      <c r="P41" s="25">
        <v>244109.09997588873</v>
      </c>
      <c r="Q41" s="25">
        <v>293807.7621510321</v>
      </c>
      <c r="R41" s="25">
        <v>408079.44198024389</v>
      </c>
      <c r="S41" s="25">
        <v>332228.64930173603</v>
      </c>
      <c r="T41" s="25">
        <v>1278221.6555407306</v>
      </c>
      <c r="U41" s="25">
        <v>387035.4201571634</v>
      </c>
      <c r="V41" s="25">
        <v>355002.4256307148</v>
      </c>
      <c r="W41" s="25">
        <v>446278.66453705326</v>
      </c>
      <c r="X41" s="25">
        <v>439129.89783444599</v>
      </c>
      <c r="Y41" s="25">
        <v>1627450.4895505244</v>
      </c>
      <c r="Z41" s="25">
        <v>461705.88207781769</v>
      </c>
      <c r="AA41" s="25">
        <v>270588.41582559951</v>
      </c>
      <c r="AB41" s="25">
        <v>404815.2265251397</v>
      </c>
      <c r="AC41" s="25">
        <v>337092.71506673773</v>
      </c>
      <c r="AD41" s="25">
        <v>1474206.4470414538</v>
      </c>
      <c r="AE41" s="34">
        <v>441359.42691430839</v>
      </c>
      <c r="AF41" s="12"/>
      <c r="AG41" s="12"/>
      <c r="AH41" s="85">
        <f t="shared" si="9"/>
        <v>-9.4162030423054002E-2</v>
      </c>
      <c r="AJ41" s="107">
        <f t="shared" si="0"/>
        <v>732294.29790341714</v>
      </c>
      <c r="AK41" s="103">
        <f t="shared" si="1"/>
        <v>741907.94159187749</v>
      </c>
      <c r="AL41" s="142">
        <f t="shared" si="6"/>
        <v>1.3128114906786148E-2</v>
      </c>
      <c r="AN41" s="107">
        <f t="shared" si="2"/>
        <v>337092.71506673773</v>
      </c>
      <c r="AO41" s="103">
        <f t="shared" si="3"/>
        <v>441359.42691430839</v>
      </c>
      <c r="AP41" s="153">
        <f t="shared" si="7"/>
        <v>0.30931167357600092</v>
      </c>
      <c r="AQ41" s="1">
        <f t="shared" si="4"/>
        <v>104266.71184757067</v>
      </c>
      <c r="AR41" s="1"/>
      <c r="AS41" s="1"/>
      <c r="AT41" s="121"/>
    </row>
    <row r="42" spans="1:50" ht="12.95" customHeight="1">
      <c r="A42" s="10"/>
      <c r="B42" s="95" t="s">
        <v>75</v>
      </c>
      <c r="C42" s="96">
        <v>556157.80796327151</v>
      </c>
      <c r="D42" s="97">
        <v>663900.26250136713</v>
      </c>
      <c r="E42" s="97">
        <v>1217256.1109736359</v>
      </c>
      <c r="F42" s="97">
        <v>752357.74557183299</v>
      </c>
      <c r="G42" s="97">
        <v>348035.02572544373</v>
      </c>
      <c r="H42" s="97">
        <v>459795.53601464676</v>
      </c>
      <c r="I42" s="97">
        <v>481803.52288998512</v>
      </c>
      <c r="J42" s="97">
        <v>299534.14518583851</v>
      </c>
      <c r="K42" s="97">
        <v>149596.01049919234</v>
      </c>
      <c r="L42" s="97">
        <v>-24025.881554407166</v>
      </c>
      <c r="M42" s="97">
        <v>97418.907167198035</v>
      </c>
      <c r="N42" s="97">
        <v>119700.29082357377</v>
      </c>
      <c r="O42" s="97">
        <v>342691.09983306</v>
      </c>
      <c r="P42" s="97">
        <v>-12862.9502937789</v>
      </c>
      <c r="Q42" s="97">
        <v>59550.558294436079</v>
      </c>
      <c r="R42" s="97">
        <v>102206.63894740665</v>
      </c>
      <c r="S42" s="97">
        <v>48596.425196376484</v>
      </c>
      <c r="T42" s="97">
        <v>197485.3742762699</v>
      </c>
      <c r="U42" s="97">
        <v>102731.28969578714</v>
      </c>
      <c r="V42" s="97">
        <v>111732.7585384799</v>
      </c>
      <c r="W42" s="97">
        <v>186169.96530088395</v>
      </c>
      <c r="X42" s="97">
        <v>186323.64306440164</v>
      </c>
      <c r="Y42" s="97">
        <v>586959.87955770176</v>
      </c>
      <c r="Z42" s="97">
        <v>164211.28675293922</v>
      </c>
      <c r="AA42" s="97">
        <v>22112.580065992668</v>
      </c>
      <c r="AB42" s="97">
        <v>128100.93067947238</v>
      </c>
      <c r="AC42" s="97">
        <v>156109.20850057053</v>
      </c>
      <c r="AD42" s="97">
        <v>470538.31354543474</v>
      </c>
      <c r="AE42" s="98">
        <v>129395.40832431268</v>
      </c>
      <c r="AF42" s="12"/>
      <c r="AH42" s="99">
        <f t="shared" si="9"/>
        <v>-0.19834671851847085</v>
      </c>
      <c r="AJ42" s="113">
        <f t="shared" si="0"/>
        <v>186323.86681893189</v>
      </c>
      <c r="AK42" s="106">
        <f t="shared" si="1"/>
        <v>284210.1391800429</v>
      </c>
      <c r="AL42" s="114">
        <f t="shared" si="6"/>
        <v>0.52535552225435589</v>
      </c>
      <c r="AN42" s="113">
        <f t="shared" si="2"/>
        <v>156109.20850057053</v>
      </c>
      <c r="AO42" s="106">
        <f t="shared" si="3"/>
        <v>129395.40832431268</v>
      </c>
      <c r="AP42" s="114">
        <f t="shared" si="7"/>
        <v>-0.17112251373794019</v>
      </c>
      <c r="AQ42" s="1">
        <f t="shared" si="4"/>
        <v>-26713.80017625785</v>
      </c>
    </row>
    <row r="43" spans="1:50" ht="12.95" customHeight="1">
      <c r="A43" s="10"/>
      <c r="B43" s="94" t="s">
        <v>62</v>
      </c>
      <c r="C43" s="38">
        <v>393893.62505273084</v>
      </c>
      <c r="D43" s="25">
        <v>792379.24330409686</v>
      </c>
      <c r="E43" s="25">
        <v>1388441.7987466371</v>
      </c>
      <c r="F43" s="25">
        <v>1181686.5943018049</v>
      </c>
      <c r="G43" s="25">
        <v>779115.67610834551</v>
      </c>
      <c r="H43" s="25">
        <v>850921.70649233751</v>
      </c>
      <c r="I43" s="25">
        <v>1033369.4589531599</v>
      </c>
      <c r="J43" s="25">
        <v>818098.75304365018</v>
      </c>
      <c r="K43" s="25">
        <v>273824.82950588531</v>
      </c>
      <c r="L43" s="25">
        <v>154359.88835395098</v>
      </c>
      <c r="M43" s="25">
        <v>241679.87307620698</v>
      </c>
      <c r="N43" s="25">
        <v>180368.91932139746</v>
      </c>
      <c r="O43" s="25">
        <v>850233.53998278093</v>
      </c>
      <c r="P43" s="25">
        <v>98992.23683614764</v>
      </c>
      <c r="Q43" s="25">
        <v>198750.16843539954</v>
      </c>
      <c r="R43" s="25">
        <v>255063.51383756939</v>
      </c>
      <c r="S43" s="25">
        <v>235327.34957801655</v>
      </c>
      <c r="T43" s="25">
        <v>788135.2766478603</v>
      </c>
      <c r="U43" s="25">
        <v>142918.30091636797</v>
      </c>
      <c r="V43" s="25">
        <v>218581.69857651563</v>
      </c>
      <c r="W43" s="25">
        <v>191721.75314846111</v>
      </c>
      <c r="X43" s="25">
        <v>249815.84310866939</v>
      </c>
      <c r="Y43" s="25">
        <v>803039.45972932631</v>
      </c>
      <c r="Z43" s="25">
        <v>229050.1325298032</v>
      </c>
      <c r="AA43" s="25">
        <v>197078.83632710739</v>
      </c>
      <c r="AB43" s="25">
        <v>249886.81252081745</v>
      </c>
      <c r="AC43" s="25">
        <v>211635.00220351751</v>
      </c>
      <c r="AD43" s="25">
        <v>887650.68358094513</v>
      </c>
      <c r="AE43" s="34">
        <v>302543.10112977214</v>
      </c>
      <c r="AF43" s="12"/>
      <c r="AG43" s="154"/>
      <c r="AH43" s="85">
        <f t="shared" si="9"/>
        <v>0.10536371883909416</v>
      </c>
      <c r="AJ43" s="107">
        <f t="shared" si="0"/>
        <v>426128.96885691059</v>
      </c>
      <c r="AK43" s="103">
        <f t="shared" si="1"/>
        <v>461521.81472433498</v>
      </c>
      <c r="AL43" s="108">
        <f t="shared" si="6"/>
        <v>8.3056652924502108E-2</v>
      </c>
      <c r="AN43" s="107">
        <f t="shared" si="2"/>
        <v>211635.00220351751</v>
      </c>
      <c r="AO43" s="103">
        <f t="shared" si="3"/>
        <v>302543.10112977214</v>
      </c>
      <c r="AP43" s="108">
        <f t="shared" si="7"/>
        <v>0.42955134065599138</v>
      </c>
      <c r="AQ43" s="1">
        <f t="shared" si="4"/>
        <v>90908.098926254635</v>
      </c>
    </row>
    <row r="44" spans="1:50" ht="12.95" customHeight="1">
      <c r="A44" s="10"/>
      <c r="B44" s="95" t="s">
        <v>54</v>
      </c>
      <c r="C44" s="96">
        <v>353298.64621821337</v>
      </c>
      <c r="D44" s="97">
        <v>685351.03696838487</v>
      </c>
      <c r="E44" s="97">
        <v>1294231.987529136</v>
      </c>
      <c r="F44" s="97">
        <v>1020488.9299248088</v>
      </c>
      <c r="G44" s="97">
        <v>688304.72974050231</v>
      </c>
      <c r="H44" s="97">
        <v>706371.3650247968</v>
      </c>
      <c r="I44" s="97">
        <v>900242.47631697881</v>
      </c>
      <c r="J44" s="97">
        <v>707697.29046525573</v>
      </c>
      <c r="K44" s="97">
        <v>191228.21398099468</v>
      </c>
      <c r="L44" s="97">
        <v>144652.40836536826</v>
      </c>
      <c r="M44" s="97">
        <v>209106.83620362598</v>
      </c>
      <c r="N44" s="97">
        <v>141873.81547341275</v>
      </c>
      <c r="O44" s="97">
        <v>686861.30374874175</v>
      </c>
      <c r="P44" s="97">
        <v>50259.677412692508</v>
      </c>
      <c r="Q44" s="97">
        <v>145372.82497159799</v>
      </c>
      <c r="R44" s="97">
        <v>196744.60509572565</v>
      </c>
      <c r="S44" s="97">
        <v>172440.76224393764</v>
      </c>
      <c r="T44" s="97">
        <v>564819.87768468086</v>
      </c>
      <c r="U44" s="97">
        <v>100582.00188018214</v>
      </c>
      <c r="V44" s="97">
        <v>171897.27647443875</v>
      </c>
      <c r="W44" s="97">
        <v>125370.17065113652</v>
      </c>
      <c r="X44" s="97">
        <v>174215.90799250171</v>
      </c>
      <c r="Y44" s="97">
        <v>572066.36254457128</v>
      </c>
      <c r="Z44" s="97">
        <v>158624.10767212839</v>
      </c>
      <c r="AA44" s="97">
        <v>113250.83344690627</v>
      </c>
      <c r="AB44" s="97">
        <v>195635.56967349743</v>
      </c>
      <c r="AC44" s="97">
        <v>183096.59438496179</v>
      </c>
      <c r="AD44" s="97">
        <v>650607.10517749353</v>
      </c>
      <c r="AE44" s="98">
        <v>268307.89145396487</v>
      </c>
      <c r="AF44" s="12"/>
      <c r="AG44" s="68"/>
      <c r="AH44" s="99">
        <f t="shared" si="9"/>
        <v>0.13729306209085651</v>
      </c>
      <c r="AJ44" s="113">
        <f t="shared" si="0"/>
        <v>271874.94111903466</v>
      </c>
      <c r="AK44" s="106">
        <f t="shared" si="1"/>
        <v>378732.16405845922</v>
      </c>
      <c r="AL44" s="114">
        <f t="shared" si="6"/>
        <v>0.39303814650810132</v>
      </c>
      <c r="AN44" s="113">
        <f t="shared" si="2"/>
        <v>183096.59438496179</v>
      </c>
      <c r="AO44" s="106">
        <f t="shared" si="3"/>
        <v>268307.89145396487</v>
      </c>
      <c r="AP44" s="114">
        <f t="shared" si="7"/>
        <v>0.46538985258156013</v>
      </c>
      <c r="AQ44" s="1">
        <f t="shared" si="4"/>
        <v>85211.297069003078</v>
      </c>
    </row>
    <row r="45" spans="1:50" ht="12.95" customHeight="1">
      <c r="A45" s="10"/>
      <c r="B45" s="94" t="s">
        <v>55</v>
      </c>
      <c r="C45" s="38">
        <v>40594.978834517475</v>
      </c>
      <c r="D45" s="25">
        <v>107028.20633571193</v>
      </c>
      <c r="E45" s="25">
        <v>94209.811217500974</v>
      </c>
      <c r="F45" s="25">
        <v>161197.66437699608</v>
      </c>
      <c r="G45" s="25">
        <v>90810.946367843222</v>
      </c>
      <c r="H45" s="25">
        <v>144550.34146754071</v>
      </c>
      <c r="I45" s="25">
        <v>133126.982636181</v>
      </c>
      <c r="J45" s="25">
        <v>110401.46257839442</v>
      </c>
      <c r="K45" s="25">
        <v>82596.615524890643</v>
      </c>
      <c r="L45" s="25">
        <v>9707.4799885827124</v>
      </c>
      <c r="M45" s="25">
        <v>32573.036872580997</v>
      </c>
      <c r="N45" s="25">
        <v>38495.103847984727</v>
      </c>
      <c r="O45" s="25">
        <v>163372.23623403921</v>
      </c>
      <c r="P45" s="25">
        <v>48732.559423455139</v>
      </c>
      <c r="Q45" s="25">
        <v>53377.343463801546</v>
      </c>
      <c r="R45" s="25">
        <v>58318.908741843741</v>
      </c>
      <c r="S45" s="25">
        <v>62886.587334078919</v>
      </c>
      <c r="T45" s="25">
        <v>223315.39896317947</v>
      </c>
      <c r="U45" s="25">
        <v>42336.299036185825</v>
      </c>
      <c r="V45" s="25">
        <v>46684.422102076882</v>
      </c>
      <c r="W45" s="25">
        <v>66351.582497324605</v>
      </c>
      <c r="X45" s="25">
        <v>75599.93511616769</v>
      </c>
      <c r="Y45" s="25">
        <v>230973.09718475502</v>
      </c>
      <c r="Z45" s="25">
        <v>70426.024857674798</v>
      </c>
      <c r="AA45" s="25">
        <v>83828.002880201137</v>
      </c>
      <c r="AB45" s="25">
        <v>54251.242847319998</v>
      </c>
      <c r="AC45" s="25">
        <v>28538.407818555705</v>
      </c>
      <c r="AD45" s="25">
        <v>237043.5784034516</v>
      </c>
      <c r="AE45" s="34">
        <v>34235.209675807258</v>
      </c>
      <c r="AF45" s="12"/>
      <c r="AG45" s="68"/>
      <c r="AH45" s="85">
        <f t="shared" si="9"/>
        <v>2.6282200363104639E-2</v>
      </c>
      <c r="AJ45" s="107">
        <f t="shared" si="0"/>
        <v>154254.02773787593</v>
      </c>
      <c r="AK45" s="103">
        <f t="shared" si="1"/>
        <v>82789.650665875699</v>
      </c>
      <c r="AL45" s="108">
        <f t="shared" si="6"/>
        <v>-0.4632901851576916</v>
      </c>
      <c r="AN45" s="107">
        <f t="shared" si="2"/>
        <v>28538.407818555705</v>
      </c>
      <c r="AO45" s="103">
        <f t="shared" si="3"/>
        <v>34235.209675807258</v>
      </c>
      <c r="AP45" s="108">
        <f t="shared" si="7"/>
        <v>0.19961876967598335</v>
      </c>
      <c r="AQ45" s="1">
        <f t="shared" si="4"/>
        <v>5696.8018572515539</v>
      </c>
    </row>
    <row r="46" spans="1:50" ht="12.95" customHeight="1">
      <c r="A46" s="10"/>
      <c r="B46" s="32" t="s">
        <v>126</v>
      </c>
      <c r="C46" s="28">
        <v>1311.0596</v>
      </c>
      <c r="D46" s="27">
        <v>2438.7206999999999</v>
      </c>
      <c r="E46" s="27">
        <v>1504.2329999999999</v>
      </c>
      <c r="F46" s="27">
        <v>1390.9346</v>
      </c>
      <c r="G46" s="27">
        <v>711.54639999999995</v>
      </c>
      <c r="H46" s="27">
        <v>964.76070000000004</v>
      </c>
      <c r="I46" s="27">
        <v>1488</v>
      </c>
      <c r="J46" s="27">
        <v>1054.8496</v>
      </c>
      <c r="K46" s="27">
        <v>243.60749999999999</v>
      </c>
      <c r="L46" s="27">
        <v>331.12259999999998</v>
      </c>
      <c r="M46" s="27">
        <v>319.56400000000002</v>
      </c>
      <c r="N46" s="27">
        <v>-4.3212000000000002</v>
      </c>
      <c r="O46" s="27">
        <v>889.97289999999998</v>
      </c>
      <c r="P46" s="27">
        <v>1089.7587000000001</v>
      </c>
      <c r="Q46" s="27">
        <v>247.0421</v>
      </c>
      <c r="R46" s="27">
        <v>377.7192</v>
      </c>
      <c r="S46" s="27">
        <v>206.0214</v>
      </c>
      <c r="T46" s="27">
        <v>1920.5414000000001</v>
      </c>
      <c r="U46" s="27">
        <v>241.0566</v>
      </c>
      <c r="V46" s="27">
        <v>185.50389999999999</v>
      </c>
      <c r="W46" s="27">
        <v>252.36840000000001</v>
      </c>
      <c r="X46" s="27">
        <v>196.30420000000001</v>
      </c>
      <c r="Y46" s="27">
        <v>875.23320000000001</v>
      </c>
      <c r="Z46" s="27">
        <v>248.7114</v>
      </c>
      <c r="AA46" s="27">
        <v>206.1404</v>
      </c>
      <c r="AB46" s="27">
        <v>183.70410000000001</v>
      </c>
      <c r="AC46" s="27">
        <v>248</v>
      </c>
      <c r="AD46" s="27">
        <v>886.55589999999995</v>
      </c>
      <c r="AE46" s="29">
        <v>294</v>
      </c>
      <c r="AF46" s="12"/>
      <c r="AH46" s="83">
        <f t="shared" si="9"/>
        <v>1.2936780734551592E-2</v>
      </c>
      <c r="AJ46" s="109">
        <f t="shared" si="0"/>
        <v>454.85180000000003</v>
      </c>
      <c r="AK46" s="104">
        <f t="shared" si="1"/>
        <v>431.70410000000004</v>
      </c>
      <c r="AL46" s="110">
        <f t="shared" si="6"/>
        <v>-5.0890641743090791E-2</v>
      </c>
      <c r="AN46" s="109">
        <f t="shared" si="2"/>
        <v>248</v>
      </c>
      <c r="AO46" s="104">
        <f t="shared" si="3"/>
        <v>294</v>
      </c>
      <c r="AP46" s="110">
        <f t="shared" si="7"/>
        <v>0.18548387096774194</v>
      </c>
      <c r="AQ46" s="1">
        <f t="shared" si="4"/>
        <v>46</v>
      </c>
    </row>
    <row r="47" spans="1:50" ht="12.95" customHeight="1">
      <c r="A47" s="10"/>
      <c r="B47" s="33" t="s">
        <v>111</v>
      </c>
      <c r="C47" s="30">
        <v>2516.701</v>
      </c>
      <c r="D47" s="26">
        <v>28202.491000000002</v>
      </c>
      <c r="E47" s="26">
        <v>7066.65975187</v>
      </c>
      <c r="F47" s="26">
        <v>20457.06603016</v>
      </c>
      <c r="G47" s="26">
        <v>-10084.226000000001</v>
      </c>
      <c r="H47" s="26">
        <v>22059.925227380001</v>
      </c>
      <c r="I47" s="26">
        <v>11061.673582719999</v>
      </c>
      <c r="J47" s="26">
        <v>-5300.9763443900001</v>
      </c>
      <c r="K47" s="26">
        <v>4216.54234894</v>
      </c>
      <c r="L47" s="26">
        <v>-9134.8394082300001</v>
      </c>
      <c r="M47" s="26">
        <v>4762.2430110200003</v>
      </c>
      <c r="N47" s="26">
        <v>-1023.86164121</v>
      </c>
      <c r="O47" s="26">
        <v>-1179.9156894800001</v>
      </c>
      <c r="P47" s="26">
        <v>326.10720608999998</v>
      </c>
      <c r="Q47" s="26">
        <v>5013.8412566400002</v>
      </c>
      <c r="R47" s="26">
        <v>-1767.0993073699999</v>
      </c>
      <c r="S47" s="26">
        <v>-1342.63563568</v>
      </c>
      <c r="T47" s="26">
        <v>2230.21351968</v>
      </c>
      <c r="U47" s="26">
        <v>7115.65831953</v>
      </c>
      <c r="V47" s="26">
        <v>1331.6980346800001</v>
      </c>
      <c r="W47" s="26">
        <v>-2594.4020630800001</v>
      </c>
      <c r="X47" s="26">
        <v>-2761.2872254600002</v>
      </c>
      <c r="Y47" s="26">
        <v>3091.6670656699998</v>
      </c>
      <c r="Z47" s="26">
        <v>-3399.4831214300002</v>
      </c>
      <c r="AA47" s="26">
        <v>2596.21383191</v>
      </c>
      <c r="AB47" s="26">
        <v>-1742.6537521299999</v>
      </c>
      <c r="AC47" s="26">
        <v>-9887.8939658300005</v>
      </c>
      <c r="AD47" s="26">
        <v>-12433.81700748</v>
      </c>
      <c r="AE47" s="31">
        <v>-4746.8506004399997</v>
      </c>
      <c r="AF47" s="12"/>
      <c r="AH47" s="84" t="s">
        <v>97</v>
      </c>
      <c r="AJ47" s="111">
        <f t="shared" si="0"/>
        <v>-803.26928952000026</v>
      </c>
      <c r="AK47" s="105">
        <f t="shared" si="1"/>
        <v>-11630.54771796</v>
      </c>
      <c r="AL47" s="112" t="s">
        <v>97</v>
      </c>
      <c r="AN47" s="111">
        <f t="shared" si="2"/>
        <v>-9887.8939658300005</v>
      </c>
      <c r="AO47" s="105">
        <f t="shared" si="3"/>
        <v>-4746.8506004399997</v>
      </c>
      <c r="AP47" s="112" t="s">
        <v>97</v>
      </c>
      <c r="AQ47" s="1">
        <f t="shared" si="4"/>
        <v>5141.0433653900009</v>
      </c>
    </row>
    <row r="48" spans="1:50" ht="12.95" customHeight="1">
      <c r="A48" s="10"/>
      <c r="B48" s="32" t="s">
        <v>36</v>
      </c>
      <c r="C48" s="28">
        <v>13729.566302863999</v>
      </c>
      <c r="D48" s="27">
        <v>23932.198467538001</v>
      </c>
      <c r="E48" s="27">
        <v>17154.799701589</v>
      </c>
      <c r="F48" s="27">
        <v>56742.276629697</v>
      </c>
      <c r="G48" s="27">
        <v>43889.985500000003</v>
      </c>
      <c r="H48" s="27">
        <v>57953.599366356997</v>
      </c>
      <c r="I48" s="27">
        <v>48420.641059647998</v>
      </c>
      <c r="J48" s="27">
        <v>64963.386524000001</v>
      </c>
      <c r="K48" s="27">
        <v>21261.539627499998</v>
      </c>
      <c r="L48" s="27">
        <v>15593.234788760001</v>
      </c>
      <c r="M48" s="27">
        <v>15761.694831549999</v>
      </c>
      <c r="N48" s="27">
        <v>20354.410435500002</v>
      </c>
      <c r="O48" s="27">
        <v>72970.879683310006</v>
      </c>
      <c r="P48" s="27">
        <v>19058</v>
      </c>
      <c r="Q48" s="27">
        <v>28592</v>
      </c>
      <c r="R48" s="27">
        <v>37639</v>
      </c>
      <c r="S48" s="27">
        <v>37841</v>
      </c>
      <c r="T48" s="27">
        <v>123130</v>
      </c>
      <c r="U48" s="27">
        <v>22086</v>
      </c>
      <c r="V48" s="27">
        <v>32009</v>
      </c>
      <c r="W48" s="27">
        <v>53673</v>
      </c>
      <c r="X48" s="27">
        <v>66623</v>
      </c>
      <c r="Y48" s="27">
        <v>174390.7</v>
      </c>
      <c r="Z48" s="27">
        <v>58793</v>
      </c>
      <c r="AA48" s="27">
        <v>65408</v>
      </c>
      <c r="AB48" s="27">
        <v>56609</v>
      </c>
      <c r="AC48" s="27">
        <v>36393</v>
      </c>
      <c r="AD48" s="27">
        <v>217202.9</v>
      </c>
      <c r="AE48" s="29">
        <v>20519.400000000001</v>
      </c>
      <c r="AF48" s="12"/>
      <c r="AH48" s="83">
        <f>(AD48-Y48)/Y48</f>
        <v>0.24549588940235906</v>
      </c>
      <c r="AJ48" s="109">
        <f t="shared" si="0"/>
        <v>124201</v>
      </c>
      <c r="AK48" s="104">
        <f t="shared" si="1"/>
        <v>93002</v>
      </c>
      <c r="AL48" s="110">
        <f t="shared" si="6"/>
        <v>-0.25119765541340244</v>
      </c>
      <c r="AN48" s="109">
        <f t="shared" si="2"/>
        <v>36393</v>
      </c>
      <c r="AO48" s="104">
        <f t="shared" si="3"/>
        <v>20519.400000000001</v>
      </c>
      <c r="AP48" s="110">
        <f t="shared" si="7"/>
        <v>-0.43617179127854255</v>
      </c>
      <c r="AQ48" s="1">
        <f t="shared" si="4"/>
        <v>-15873.599999999999</v>
      </c>
    </row>
    <row r="49" spans="1:43" ht="12.95" customHeight="1">
      <c r="A49" s="10"/>
      <c r="B49" s="33" t="s">
        <v>91</v>
      </c>
      <c r="C49" s="30">
        <v>2640.7549602716999</v>
      </c>
      <c r="D49" s="26">
        <v>14036.833331641999</v>
      </c>
      <c r="E49" s="26">
        <v>17026.111929062001</v>
      </c>
      <c r="F49" s="26">
        <v>19256.527246101999</v>
      </c>
      <c r="G49" s="26">
        <v>16095.583746976001</v>
      </c>
      <c r="H49" s="26">
        <v>15968.099287999001</v>
      </c>
      <c r="I49" s="26">
        <v>12607.994609721</v>
      </c>
      <c r="J49" s="26">
        <v>8553.2376713021004</v>
      </c>
      <c r="K49" s="26">
        <v>1438</v>
      </c>
      <c r="L49" s="26">
        <v>-11</v>
      </c>
      <c r="M49" s="26">
        <v>627</v>
      </c>
      <c r="N49" s="26">
        <v>-288</v>
      </c>
      <c r="O49" s="26">
        <v>1766</v>
      </c>
      <c r="P49" s="26">
        <v>8872</v>
      </c>
      <c r="Q49" s="26">
        <v>701</v>
      </c>
      <c r="R49" s="26">
        <v>1353</v>
      </c>
      <c r="S49" s="26">
        <v>761</v>
      </c>
      <c r="T49" s="26">
        <v>11687</v>
      </c>
      <c r="U49" s="26">
        <v>1217</v>
      </c>
      <c r="V49" s="26">
        <v>1446</v>
      </c>
      <c r="W49" s="26">
        <v>1638</v>
      </c>
      <c r="X49" s="26">
        <v>3214</v>
      </c>
      <c r="Y49" s="26">
        <v>7515</v>
      </c>
      <c r="Z49" s="26">
        <v>2588</v>
      </c>
      <c r="AA49" s="26">
        <v>2014</v>
      </c>
      <c r="AB49" s="26">
        <v>-3016</v>
      </c>
      <c r="AC49" s="26">
        <v>3462</v>
      </c>
      <c r="AD49" s="26">
        <v>5048</v>
      </c>
      <c r="AE49" s="31">
        <v>4143</v>
      </c>
      <c r="AF49" s="12"/>
      <c r="AH49" s="84">
        <f>(AD49-Y49)/Y49</f>
        <v>-0.32827677977378578</v>
      </c>
      <c r="AJ49" s="111">
        <f t="shared" si="0"/>
        <v>4602</v>
      </c>
      <c r="AK49" s="105">
        <f t="shared" si="1"/>
        <v>446</v>
      </c>
      <c r="AL49" s="112">
        <f t="shared" si="6"/>
        <v>-0.90308561495002171</v>
      </c>
      <c r="AN49" s="111">
        <f t="shared" si="2"/>
        <v>3462</v>
      </c>
      <c r="AO49" s="105">
        <f t="shared" si="3"/>
        <v>4143</v>
      </c>
      <c r="AP49" s="112">
        <f t="shared" si="7"/>
        <v>0.19670710571923744</v>
      </c>
      <c r="AQ49" s="1">
        <f t="shared" si="4"/>
        <v>681</v>
      </c>
    </row>
    <row r="50" spans="1:43" ht="12.95" customHeight="1">
      <c r="A50" s="10"/>
      <c r="B50" s="32" t="s">
        <v>37</v>
      </c>
      <c r="C50" s="28">
        <v>3065</v>
      </c>
      <c r="D50" s="27">
        <v>2726</v>
      </c>
      <c r="E50" s="27">
        <v>4675</v>
      </c>
      <c r="F50" s="27">
        <v>5900</v>
      </c>
      <c r="G50" s="27">
        <v>2249</v>
      </c>
      <c r="H50" s="27">
        <v>2664.2476364732001</v>
      </c>
      <c r="I50" s="27">
        <v>7712.8579997031002</v>
      </c>
      <c r="J50" s="27">
        <v>5421.6465632874997</v>
      </c>
      <c r="K50" s="27">
        <v>578.41543203660001</v>
      </c>
      <c r="L50" s="27">
        <v>1235.1968907132</v>
      </c>
      <c r="M50" s="27">
        <v>475.99120527397002</v>
      </c>
      <c r="N50" s="27">
        <v>4362.0859366078002</v>
      </c>
      <c r="O50" s="27">
        <v>6651.6894646315995</v>
      </c>
      <c r="P50" s="27">
        <v>1804.7767124495999</v>
      </c>
      <c r="Q50" s="27">
        <v>1475.0067584671999</v>
      </c>
      <c r="R50" s="27">
        <v>1648.3614605809</v>
      </c>
      <c r="S50" s="27">
        <v>2149.1727064717002</v>
      </c>
      <c r="T50" s="27">
        <v>7077.3176379694996</v>
      </c>
      <c r="U50" s="27">
        <v>2097.7399999999998</v>
      </c>
      <c r="V50" s="27">
        <v>1122.26</v>
      </c>
      <c r="W50" s="27">
        <v>2177.79</v>
      </c>
      <c r="X50" s="27">
        <v>539.17999999999995</v>
      </c>
      <c r="Y50" s="27">
        <v>5936.97</v>
      </c>
      <c r="Z50" s="27">
        <v>-56</v>
      </c>
      <c r="AA50" s="27">
        <v>313</v>
      </c>
      <c r="AB50" s="27">
        <v>-1578</v>
      </c>
      <c r="AC50" s="27">
        <v>-11051</v>
      </c>
      <c r="AD50" s="27">
        <v>-12372</v>
      </c>
      <c r="AE50" s="29">
        <v>261</v>
      </c>
      <c r="AF50" s="12"/>
      <c r="AH50" s="83" t="s">
        <v>97</v>
      </c>
      <c r="AJ50" s="109">
        <f t="shared" si="0"/>
        <v>257</v>
      </c>
      <c r="AK50" s="104">
        <f t="shared" si="1"/>
        <v>-12629</v>
      </c>
      <c r="AL50" s="110" t="s">
        <v>97</v>
      </c>
      <c r="AN50" s="109">
        <f t="shared" si="2"/>
        <v>-11051</v>
      </c>
      <c r="AO50" s="104">
        <f t="shared" si="3"/>
        <v>261</v>
      </c>
      <c r="AP50" s="110" t="s">
        <v>97</v>
      </c>
      <c r="AQ50" s="1">
        <f t="shared" si="4"/>
        <v>11312</v>
      </c>
    </row>
    <row r="51" spans="1:43" ht="12.95" customHeight="1">
      <c r="A51" s="10"/>
      <c r="B51" s="33" t="s">
        <v>38</v>
      </c>
      <c r="C51" s="30">
        <v>16746.7</v>
      </c>
      <c r="D51" s="26">
        <v>29839.9</v>
      </c>
      <c r="E51" s="26">
        <v>43849.4</v>
      </c>
      <c r="F51" s="26">
        <v>56735.4</v>
      </c>
      <c r="G51" s="26">
        <v>34449.699999999997</v>
      </c>
      <c r="H51" s="26">
        <v>41116.400000000001</v>
      </c>
      <c r="I51" s="26">
        <v>48634.9306</v>
      </c>
      <c r="J51" s="26">
        <v>28422.530500000001</v>
      </c>
      <c r="K51" s="26">
        <v>53174.590016000002</v>
      </c>
      <c r="L51" s="26">
        <v>-659.26877500000001</v>
      </c>
      <c r="M51" s="26">
        <v>6194.2741560000004</v>
      </c>
      <c r="N51" s="26">
        <v>11975.172490999999</v>
      </c>
      <c r="O51" s="26">
        <v>70684.767888000002</v>
      </c>
      <c r="P51" s="26">
        <v>15792</v>
      </c>
      <c r="Q51" s="26">
        <v>15016</v>
      </c>
      <c r="R51" s="26">
        <v>12909</v>
      </c>
      <c r="S51" s="26">
        <v>20486</v>
      </c>
      <c r="T51" s="26">
        <v>64203</v>
      </c>
      <c r="U51" s="26">
        <v>7515</v>
      </c>
      <c r="V51" s="26">
        <v>8423</v>
      </c>
      <c r="W51" s="26">
        <v>8538</v>
      </c>
      <c r="X51" s="26">
        <v>3553</v>
      </c>
      <c r="Y51" s="26">
        <v>28030</v>
      </c>
      <c r="Z51" s="26">
        <v>8620</v>
      </c>
      <c r="AA51" s="26">
        <v>8357</v>
      </c>
      <c r="AB51" s="26">
        <v>2750</v>
      </c>
      <c r="AC51" s="26">
        <v>7000</v>
      </c>
      <c r="AD51" s="26">
        <v>26727</v>
      </c>
      <c r="AE51" s="31">
        <v>13016</v>
      </c>
      <c r="AF51" s="12"/>
      <c r="AH51" s="84">
        <f>(AD51-Y51)/Y51</f>
        <v>-4.6485907955761685E-2</v>
      </c>
      <c r="AJ51" s="111">
        <f t="shared" si="0"/>
        <v>16977</v>
      </c>
      <c r="AK51" s="105">
        <f t="shared" si="1"/>
        <v>9750</v>
      </c>
      <c r="AL51" s="112">
        <f t="shared" si="6"/>
        <v>-0.4256935854391235</v>
      </c>
      <c r="AN51" s="111">
        <f t="shared" si="2"/>
        <v>7000</v>
      </c>
      <c r="AO51" s="105">
        <f t="shared" si="3"/>
        <v>13016</v>
      </c>
      <c r="AP51" s="112">
        <f t="shared" si="7"/>
        <v>0.85942857142857143</v>
      </c>
      <c r="AQ51" s="1">
        <f t="shared" si="4"/>
        <v>6016</v>
      </c>
    </row>
    <row r="52" spans="1:43" ht="12.95" customHeight="1">
      <c r="A52" s="10"/>
      <c r="B52" s="32" t="s">
        <v>123</v>
      </c>
      <c r="C52" s="28">
        <v>-350.13899699767001</v>
      </c>
      <c r="D52" s="27">
        <v>-38.611481975967997</v>
      </c>
      <c r="E52" s="27">
        <v>-134.82194622416</v>
      </c>
      <c r="F52" s="27">
        <v>3497.62</v>
      </c>
      <c r="G52" s="27">
        <v>2177.27</v>
      </c>
      <c r="H52" s="27">
        <v>3906.8486666667</v>
      </c>
      <c r="I52" s="27">
        <v>3429.9186666667001</v>
      </c>
      <c r="J52" s="27">
        <v>4401.5483333333004</v>
      </c>
      <c r="K52" s="27">
        <v>1029.8833333333</v>
      </c>
      <c r="L52" s="27">
        <v>1302.7233333332999</v>
      </c>
      <c r="M52" s="27">
        <v>1312.0833333333001</v>
      </c>
      <c r="N52" s="27">
        <v>1298.6033333333</v>
      </c>
      <c r="O52" s="27">
        <v>4943.2933333333003</v>
      </c>
      <c r="P52" s="27">
        <v>1086.5066666667001</v>
      </c>
      <c r="Q52" s="27">
        <v>1094.2966666667</v>
      </c>
      <c r="R52" s="27">
        <v>1725.5633333333001</v>
      </c>
      <c r="S52" s="27">
        <v>1489.6233333333</v>
      </c>
      <c r="T52" s="27">
        <v>5395.99</v>
      </c>
      <c r="U52" s="27">
        <v>1363</v>
      </c>
      <c r="V52" s="27">
        <v>1416.5820000000001</v>
      </c>
      <c r="W52" s="27">
        <v>1394.3026669999999</v>
      </c>
      <c r="X52" s="27">
        <v>1215.8853329999999</v>
      </c>
      <c r="Y52" s="27">
        <v>5389.9283329999998</v>
      </c>
      <c r="Z52" s="27">
        <v>2115.1</v>
      </c>
      <c r="AA52" s="27">
        <v>4490.5366670000003</v>
      </c>
      <c r="AB52" s="27">
        <v>946.95733329999996</v>
      </c>
      <c r="AC52" s="27">
        <v>1050.2684999999999</v>
      </c>
      <c r="AD52" s="27">
        <v>8602.8624999999993</v>
      </c>
      <c r="AE52" s="29" t="s">
        <v>39</v>
      </c>
      <c r="AF52" s="12"/>
      <c r="AH52" s="83">
        <f>(AD52-Y52)/Y52</f>
        <v>0.59609960810215457</v>
      </c>
      <c r="AJ52" s="109">
        <f t="shared" si="0"/>
        <v>6605.6366670000007</v>
      </c>
      <c r="AK52" s="104">
        <f t="shared" si="1"/>
        <v>1997.2258333</v>
      </c>
      <c r="AL52" s="110">
        <f t="shared" si="6"/>
        <v>-0.69764824588709096</v>
      </c>
      <c r="AN52" s="109">
        <f t="shared" si="2"/>
        <v>1050.2684999999999</v>
      </c>
      <c r="AO52" s="104" t="s">
        <v>97</v>
      </c>
      <c r="AP52" s="110" t="s">
        <v>97</v>
      </c>
      <c r="AQ52" s="1" t="e">
        <f t="shared" si="4"/>
        <v>#VALUE!</v>
      </c>
    </row>
    <row r="53" spans="1:43" ht="12.95" customHeight="1">
      <c r="A53" s="10"/>
      <c r="B53" s="33" t="s">
        <v>92</v>
      </c>
      <c r="C53" s="30">
        <v>935.33596837944663</v>
      </c>
      <c r="D53" s="26">
        <v>5890.6743185078913</v>
      </c>
      <c r="E53" s="26">
        <v>3068.4287812041116</v>
      </c>
      <c r="F53" s="26">
        <v>-2782.1601289629234</v>
      </c>
      <c r="G53" s="26">
        <v>1322.0867208672087</v>
      </c>
      <c r="H53" s="26">
        <v>-83.53941733518306</v>
      </c>
      <c r="I53" s="26">
        <v>-229.03388227781261</v>
      </c>
      <c r="J53" s="26">
        <v>2885.239730861525</v>
      </c>
      <c r="K53" s="26">
        <v>654.03726708074532</v>
      </c>
      <c r="L53" s="26">
        <v>1050.3105590062112</v>
      </c>
      <c r="M53" s="26">
        <v>3120.1863354037268</v>
      </c>
      <c r="N53" s="26">
        <v>1821.0144927536232</v>
      </c>
      <c r="O53" s="26">
        <v>6645.5486542443059</v>
      </c>
      <c r="P53" s="26">
        <v>703.41013824884794</v>
      </c>
      <c r="Q53" s="26">
        <v>1238.1566820276498</v>
      </c>
      <c r="R53" s="26">
        <v>4433.3640552995394</v>
      </c>
      <c r="S53" s="26">
        <v>1296.405529953917</v>
      </c>
      <c r="T53" s="26">
        <v>7671.3364055299544</v>
      </c>
      <c r="U53" s="26">
        <v>700.84411665582456</v>
      </c>
      <c r="V53" s="26">
        <v>750.37816739687582</v>
      </c>
      <c r="W53" s="26">
        <v>1272.5234934046039</v>
      </c>
      <c r="X53" s="26">
        <v>3019.8528086277029</v>
      </c>
      <c r="Y53" s="26">
        <v>5743.5985860850069</v>
      </c>
      <c r="Z53" s="26">
        <v>1516.6965791048024</v>
      </c>
      <c r="AA53" s="26">
        <v>443.11198129112961</v>
      </c>
      <c r="AB53" s="26">
        <v>98.235166149997283</v>
      </c>
      <c r="AC53" s="26">
        <v>1324.0332843857072</v>
      </c>
      <c r="AD53" s="26">
        <v>3382.0770109316363</v>
      </c>
      <c r="AE53" s="31">
        <v>748.66027624726394</v>
      </c>
      <c r="AF53" s="12"/>
      <c r="AH53" s="84">
        <f>(AD53-Y53)/Y53</f>
        <v>-0.41115714125193559</v>
      </c>
      <c r="AJ53" s="111">
        <f t="shared" si="0"/>
        <v>1959.8085603959321</v>
      </c>
      <c r="AK53" s="105">
        <f t="shared" si="1"/>
        <v>1422.2684505357045</v>
      </c>
      <c r="AL53" s="112">
        <f t="shared" si="6"/>
        <v>-0.2742819481060082</v>
      </c>
      <c r="AN53" s="111">
        <f t="shared" si="2"/>
        <v>1324.0332843857072</v>
      </c>
      <c r="AO53" s="105">
        <f t="shared" si="3"/>
        <v>748.66027624726394</v>
      </c>
      <c r="AP53" s="112">
        <f t="shared" si="7"/>
        <v>-0.43456083387313854</v>
      </c>
      <c r="AQ53" s="1">
        <f t="shared" si="4"/>
        <v>-575.37300813844331</v>
      </c>
    </row>
    <row r="54" spans="1:43" ht="12.95" customHeight="1">
      <c r="A54" s="10"/>
      <c r="B54" s="20"/>
      <c r="C54" s="26"/>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31"/>
      <c r="AF54" s="12"/>
      <c r="AH54" s="84"/>
      <c r="AJ54" s="111"/>
      <c r="AK54" s="105"/>
      <c r="AL54" s="112"/>
      <c r="AN54" s="111"/>
      <c r="AO54" s="105"/>
      <c r="AP54" s="112"/>
    </row>
    <row r="55" spans="1:43" ht="12.95" customHeight="1">
      <c r="A55" s="10"/>
      <c r="B55" s="22" t="s">
        <v>87</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31"/>
      <c r="AF55" s="12"/>
      <c r="AG55" s="2"/>
      <c r="AH55" s="84"/>
      <c r="AJ55" s="111"/>
      <c r="AK55" s="105"/>
      <c r="AL55" s="112"/>
      <c r="AN55" s="111"/>
      <c r="AO55" s="105"/>
      <c r="AP55" s="112"/>
    </row>
    <row r="56" spans="1:43" ht="12.95" customHeight="1">
      <c r="A56" s="10"/>
      <c r="B56" s="24" t="s">
        <v>7</v>
      </c>
      <c r="C56" s="28">
        <v>78074.496598309721</v>
      </c>
      <c r="D56" s="27">
        <v>11227.563700263589</v>
      </c>
      <c r="E56" s="27">
        <v>66752.908966461328</v>
      </c>
      <c r="F56" s="27">
        <v>28532.163742690056</v>
      </c>
      <c r="G56" s="27">
        <v>12354.820783550986</v>
      </c>
      <c r="H56" s="27">
        <v>-14064.900662251655</v>
      </c>
      <c r="I56" s="27">
        <v>32532.350076527062</v>
      </c>
      <c r="J56" s="27">
        <v>20492.287917737787</v>
      </c>
      <c r="K56" s="27">
        <v>4562.5912651002254</v>
      </c>
      <c r="L56" s="27">
        <v>-3472.720031859817</v>
      </c>
      <c r="M56" s="27">
        <v>4478.9592459843361</v>
      </c>
      <c r="N56" s="27">
        <v>1135.0059737156512</v>
      </c>
      <c r="O56" s="27">
        <v>6703.8364529403962</v>
      </c>
      <c r="P56" s="27">
        <v>3301.0481623988321</v>
      </c>
      <c r="Q56" s="27">
        <v>-4450.0464375746315</v>
      </c>
      <c r="R56" s="27">
        <v>-2636.3274512405465</v>
      </c>
      <c r="S56" s="27">
        <v>1199.4162133474856</v>
      </c>
      <c r="T56" s="27">
        <v>-2585.9095130688602</v>
      </c>
      <c r="U56" s="27">
        <v>5491.9578480310593</v>
      </c>
      <c r="V56" s="27">
        <v>1122.5734886300611</v>
      </c>
      <c r="W56" s="27">
        <v>3574.0432612312811</v>
      </c>
      <c r="X56" s="27">
        <v>2315.0305047143652</v>
      </c>
      <c r="Y56" s="27">
        <v>12503.605102606767</v>
      </c>
      <c r="Z56" s="27">
        <v>-27340.484352537875</v>
      </c>
      <c r="AA56" s="27">
        <v>-76.302112130929999</v>
      </c>
      <c r="AB56" s="27">
        <v>3884.7727524051752</v>
      </c>
      <c r="AC56" s="27">
        <v>-9627.3360610416894</v>
      </c>
      <c r="AD56" s="27">
        <v>-33159.349773305323</v>
      </c>
      <c r="AE56" s="29">
        <v>2842.8343100692596</v>
      </c>
      <c r="AF56" s="12"/>
      <c r="AG56" s="36"/>
      <c r="AH56" s="83" t="s">
        <v>97</v>
      </c>
      <c r="AJ56" s="109">
        <f t="shared" si="0"/>
        <v>-27416.786464668803</v>
      </c>
      <c r="AK56" s="104">
        <f t="shared" si="1"/>
        <v>-5742.5633086365142</v>
      </c>
      <c r="AL56" s="110" t="s">
        <v>97</v>
      </c>
      <c r="AN56" s="109">
        <f t="shared" si="2"/>
        <v>-9627.3360610416894</v>
      </c>
      <c r="AO56" s="104">
        <f t="shared" si="3"/>
        <v>2842.8343100692596</v>
      </c>
      <c r="AP56" s="110" t="s">
        <v>97</v>
      </c>
    </row>
    <row r="57" spans="1:43" ht="12.95" customHeight="1">
      <c r="A57" s="10"/>
      <c r="B57" s="20" t="s">
        <v>10</v>
      </c>
      <c r="C57" s="30">
        <v>2183</v>
      </c>
      <c r="D57" s="26">
        <v>2171</v>
      </c>
      <c r="E57" s="26">
        <v>2573</v>
      </c>
      <c r="F57" s="81">
        <v>8041</v>
      </c>
      <c r="G57" s="26">
        <v>6212.3384770175999</v>
      </c>
      <c r="H57" s="26">
        <v>10534.118107308001</v>
      </c>
      <c r="I57" s="26">
        <v>13617.029268074</v>
      </c>
      <c r="J57" s="26">
        <v>17040.891891874999</v>
      </c>
      <c r="K57" s="26">
        <v>6687.4747544227002</v>
      </c>
      <c r="L57" s="26">
        <v>-3619.9315229989002</v>
      </c>
      <c r="M57" s="26">
        <v>2513.9619392144</v>
      </c>
      <c r="N57" s="26">
        <v>2545.2227767474001</v>
      </c>
      <c r="O57" s="26">
        <v>8126.7279473855997</v>
      </c>
      <c r="P57" s="26">
        <v>3502.6250844816</v>
      </c>
      <c r="Q57" s="26">
        <v>1768.6012285177001</v>
      </c>
      <c r="R57" s="26">
        <v>4677.2937636546003</v>
      </c>
      <c r="S57" s="26">
        <v>2624.1303529910001</v>
      </c>
      <c r="T57" s="26">
        <v>12572.650429645</v>
      </c>
      <c r="U57" s="26">
        <v>3002.4060050385001</v>
      </c>
      <c r="V57" s="26">
        <v>2108.2523175145998</v>
      </c>
      <c r="W57" s="26">
        <v>4900.22243721</v>
      </c>
      <c r="X57" s="26">
        <v>2128.5037063436998</v>
      </c>
      <c r="Y57" s="26">
        <v>12139.384466107</v>
      </c>
      <c r="Z57" s="26">
        <v>1329.9386684922999</v>
      </c>
      <c r="AA57" s="26">
        <v>626.73698249088</v>
      </c>
      <c r="AB57" s="26">
        <v>1943.5761442486</v>
      </c>
      <c r="AC57" s="26">
        <v>2264.9384208972001</v>
      </c>
      <c r="AD57" s="26">
        <v>6165.1902161288999</v>
      </c>
      <c r="AE57" s="31">
        <v>1713.1949112154</v>
      </c>
      <c r="AF57" s="12"/>
      <c r="AG57" s="36"/>
      <c r="AH57" s="84">
        <f>(AD57-Y57)/Y57</f>
        <v>-0.49213321043237168</v>
      </c>
      <c r="AJ57" s="111">
        <f t="shared" si="0"/>
        <v>1956.6756509831798</v>
      </c>
      <c r="AK57" s="105">
        <f t="shared" si="1"/>
        <v>4208.5145651458006</v>
      </c>
      <c r="AL57" s="112">
        <f t="shared" si="6"/>
        <v>1.1508493566785731</v>
      </c>
      <c r="AN57" s="111">
        <f t="shared" si="2"/>
        <v>2264.9384208972001</v>
      </c>
      <c r="AO57" s="105">
        <f t="shared" si="3"/>
        <v>1713.1949112154</v>
      </c>
      <c r="AP57" s="112">
        <f t="shared" si="7"/>
        <v>-0.24360199137919183</v>
      </c>
    </row>
    <row r="58" spans="1:43" ht="12.95" customHeight="1">
      <c r="A58" s="10"/>
      <c r="B58" s="24" t="s">
        <v>12</v>
      </c>
      <c r="C58" s="28">
        <v>17443.838495021762</v>
      </c>
      <c r="D58" s="27">
        <v>7172.4718155813571</v>
      </c>
      <c r="E58" s="27">
        <v>17090.835599323877</v>
      </c>
      <c r="F58" s="27">
        <v>11832.320062757402</v>
      </c>
      <c r="G58" s="27">
        <v>2439.6387655334552</v>
      </c>
      <c r="H58" s="27">
        <v>-1407.4034544710676</v>
      </c>
      <c r="I58" s="27">
        <v>9597.924288807586</v>
      </c>
      <c r="J58" s="27">
        <v>-13017.10139920539</v>
      </c>
      <c r="K58" s="27">
        <v>5321.6561643347932</v>
      </c>
      <c r="L58" s="27">
        <v>-1454.1279504432341</v>
      </c>
      <c r="M58" s="27">
        <v>-520.13243618498348</v>
      </c>
      <c r="N58" s="27">
        <v>3600.6977820499128</v>
      </c>
      <c r="O58" s="27">
        <v>6948.0935597564885</v>
      </c>
      <c r="P58" s="27">
        <v>1724.5982166693364</v>
      </c>
      <c r="Q58" s="27">
        <v>-1247.9755103493692</v>
      </c>
      <c r="R58" s="27">
        <v>4013.205901721039</v>
      </c>
      <c r="S58" s="27">
        <v>1269.5107409187181</v>
      </c>
      <c r="T58" s="27">
        <v>5759.3393489597238</v>
      </c>
      <c r="U58" s="27">
        <v>4199.3041306093319</v>
      </c>
      <c r="V58" s="27">
        <v>1138.519641954382</v>
      </c>
      <c r="W58" s="27">
        <v>1311.0000892140245</v>
      </c>
      <c r="X58" s="27">
        <v>1216.5819133434443</v>
      </c>
      <c r="Y58" s="27">
        <v>7865.4057751211831</v>
      </c>
      <c r="Z58" s="27">
        <v>6694.8951090509299</v>
      </c>
      <c r="AA58" s="27">
        <v>1017.8582040767814</v>
      </c>
      <c r="AB58" s="27">
        <v>3675.9374814286562</v>
      </c>
      <c r="AC58" s="27">
        <v>3661.9718309859154</v>
      </c>
      <c r="AD58" s="27">
        <v>15050.662625542282</v>
      </c>
      <c r="AE58" s="29">
        <v>6002.8064548461462</v>
      </c>
      <c r="AF58" s="12"/>
      <c r="AG58" s="36"/>
      <c r="AH58" s="83">
        <f>(AD58-Y58)/Y58</f>
        <v>0.91352653071613388</v>
      </c>
      <c r="AJ58" s="109">
        <f t="shared" si="0"/>
        <v>7712.7533131277114</v>
      </c>
      <c r="AK58" s="104">
        <f t="shared" si="1"/>
        <v>7337.9093124145711</v>
      </c>
      <c r="AL58" s="110">
        <f t="shared" si="6"/>
        <v>-4.8600543216535452E-2</v>
      </c>
      <c r="AN58" s="109">
        <f t="shared" si="2"/>
        <v>3661.9718309859154</v>
      </c>
      <c r="AO58" s="104">
        <f t="shared" si="3"/>
        <v>6002.8064548461462</v>
      </c>
      <c r="AP58" s="110">
        <f t="shared" si="7"/>
        <v>0.63922791651567845</v>
      </c>
    </row>
    <row r="59" spans="1:43" ht="12.95" customHeight="1">
      <c r="A59" s="10"/>
      <c r="B59" s="20" t="s">
        <v>18</v>
      </c>
      <c r="C59" s="30">
        <v>12655.841943567384</v>
      </c>
      <c r="D59" s="26">
        <v>19084.290605228136</v>
      </c>
      <c r="E59" s="26">
        <v>67477.759802331289</v>
      </c>
      <c r="F59" s="26">
        <v>70686.290735422706</v>
      </c>
      <c r="G59" s="26">
        <v>4497.7975280763139</v>
      </c>
      <c r="H59" s="26">
        <v>-41146.11280808763</v>
      </c>
      <c r="I59" s="26">
        <v>21435.847403578638</v>
      </c>
      <c r="J59" s="26">
        <v>12358.169826759273</v>
      </c>
      <c r="K59" s="26">
        <v>865.94863085842883</v>
      </c>
      <c r="L59" s="26">
        <v>-2165.7875577473469</v>
      </c>
      <c r="M59" s="26">
        <v>-147.91692701146826</v>
      </c>
      <c r="N59" s="26">
        <v>-1298.9041231907618</v>
      </c>
      <c r="O59" s="26">
        <v>-2746.65997261851</v>
      </c>
      <c r="P59" s="26">
        <v>1197.3997792958533</v>
      </c>
      <c r="Q59" s="26">
        <v>-301.2366181452856</v>
      </c>
      <c r="R59" s="26">
        <v>1212.1008077152735</v>
      </c>
      <c r="S59" s="26">
        <v>3080.7074655520551</v>
      </c>
      <c r="T59" s="26">
        <v>5188.9714344178956</v>
      </c>
      <c r="U59" s="26">
        <v>1480.9534194860921</v>
      </c>
      <c r="V59" s="26">
        <v>-2005.7532790819284</v>
      </c>
      <c r="W59" s="26">
        <v>1261.3422745474472</v>
      </c>
      <c r="X59" s="26">
        <v>-31314.193711182903</v>
      </c>
      <c r="Y59" s="26">
        <v>-30577.651306976506</v>
      </c>
      <c r="Z59" s="26">
        <v>-7937.3751691703274</v>
      </c>
      <c r="AA59" s="26">
        <v>51.469595518629163</v>
      </c>
      <c r="AB59" s="26">
        <v>-33.771132526525548</v>
      </c>
      <c r="AC59" s="26">
        <v>51219.926897105361</v>
      </c>
      <c r="AD59" s="26">
        <v>43300.250190927138</v>
      </c>
      <c r="AE59" s="31">
        <v>18836.721831058687</v>
      </c>
      <c r="AF59" s="12"/>
      <c r="AG59" s="36"/>
      <c r="AH59" s="84" t="s">
        <v>97</v>
      </c>
      <c r="AJ59" s="111">
        <f t="shared" si="0"/>
        <v>-7885.9055736516984</v>
      </c>
      <c r="AK59" s="105">
        <f t="shared" si="1"/>
        <v>51186.155764578834</v>
      </c>
      <c r="AL59" s="112" t="s">
        <v>97</v>
      </c>
      <c r="AN59" s="111">
        <f t="shared" si="2"/>
        <v>51219.926897105361</v>
      </c>
      <c r="AO59" s="105">
        <f t="shared" si="3"/>
        <v>18836.721831058687</v>
      </c>
      <c r="AP59" s="112">
        <f t="shared" si="7"/>
        <v>-0.63223840852214841</v>
      </c>
    </row>
    <row r="60" spans="1:43" ht="12.95" customHeight="1">
      <c r="A60" s="10"/>
      <c r="B60" s="24" t="s">
        <v>19</v>
      </c>
      <c r="C60" s="28" t="s">
        <v>39</v>
      </c>
      <c r="D60" s="27" t="s">
        <v>39</v>
      </c>
      <c r="E60" s="27" t="s">
        <v>39</v>
      </c>
      <c r="F60" s="27" t="s">
        <v>39</v>
      </c>
      <c r="G60" s="27" t="s">
        <v>39</v>
      </c>
      <c r="H60" s="27" t="s">
        <v>39</v>
      </c>
      <c r="I60" s="27" t="s">
        <v>39</v>
      </c>
      <c r="J60" s="27" t="s">
        <v>39</v>
      </c>
      <c r="K60" s="27">
        <v>52.722739454224282</v>
      </c>
      <c r="L60" s="27">
        <v>252.26860848311415</v>
      </c>
      <c r="M60" s="27">
        <v>103.58737273609817</v>
      </c>
      <c r="N60" s="27">
        <v>51.740480684699847</v>
      </c>
      <c r="O60" s="27">
        <v>460.31920135813647</v>
      </c>
      <c r="P60" s="27">
        <v>0.84841628959276016</v>
      </c>
      <c r="Q60" s="27">
        <v>-28.777594954065542</v>
      </c>
      <c r="R60" s="27">
        <v>-280.34587961058548</v>
      </c>
      <c r="S60" s="27">
        <v>13.608940079528315</v>
      </c>
      <c r="T60" s="27">
        <v>-294.66611819552998</v>
      </c>
      <c r="U60" s="27">
        <v>-285.65666460191017</v>
      </c>
      <c r="V60" s="27">
        <v>-207.66345631144517</v>
      </c>
      <c r="W60" s="27">
        <v>-62.109493760619159</v>
      </c>
      <c r="X60" s="27">
        <v>526.33095292430937</v>
      </c>
      <c r="Y60" s="27">
        <v>-29.09866174966508</v>
      </c>
      <c r="Z60" s="27">
        <v>-349.59640305396084</v>
      </c>
      <c r="AA60" s="27">
        <v>51.16973585755246</v>
      </c>
      <c r="AB60" s="27">
        <v>-295.7531271313826</v>
      </c>
      <c r="AC60" s="27">
        <v>-596.75400782693339</v>
      </c>
      <c r="AD60" s="27">
        <v>-1190.9338021547244</v>
      </c>
      <c r="AE60" s="29">
        <v>-184.89111113495494</v>
      </c>
      <c r="AF60" s="12"/>
      <c r="AG60" s="36"/>
      <c r="AH60" s="83" t="s">
        <v>97</v>
      </c>
      <c r="AJ60" s="109">
        <f t="shared" si="0"/>
        <v>-298.4266671964084</v>
      </c>
      <c r="AK60" s="104">
        <f t="shared" si="1"/>
        <v>-892.50713495831599</v>
      </c>
      <c r="AL60" s="110" t="s">
        <v>97</v>
      </c>
      <c r="AN60" s="109">
        <f t="shared" si="2"/>
        <v>-596.75400782693339</v>
      </c>
      <c r="AO60" s="104">
        <f t="shared" si="3"/>
        <v>-184.89111113495494</v>
      </c>
      <c r="AP60" s="110" t="s">
        <v>97</v>
      </c>
    </row>
    <row r="61" spans="1:43" ht="12.95" customHeight="1">
      <c r="A61" s="10"/>
      <c r="B61" s="20" t="s">
        <v>22</v>
      </c>
      <c r="C61" s="30">
        <v>124541.3870246085</v>
      </c>
      <c r="D61" s="26">
        <v>114537.46705158781</v>
      </c>
      <c r="E61" s="26">
        <v>266000</v>
      </c>
      <c r="F61" s="26">
        <v>135226.60818713449</v>
      </c>
      <c r="G61" s="26">
        <v>227057.51597666019</v>
      </c>
      <c r="H61" s="26">
        <v>205556.29139072847</v>
      </c>
      <c r="I61" s="26">
        <v>374293.86392096843</v>
      </c>
      <c r="J61" s="81">
        <v>369304.62724935729</v>
      </c>
      <c r="K61" s="26">
        <v>51960.706225939204</v>
      </c>
      <c r="L61" s="26">
        <v>125763.97185716183</v>
      </c>
      <c r="M61" s="26">
        <v>-21837.249435815746</v>
      </c>
      <c r="N61" s="26">
        <v>204453.73689101287</v>
      </c>
      <c r="O61" s="26">
        <v>360341.16553829814</v>
      </c>
      <c r="P61" s="26">
        <v>56888.682499668299</v>
      </c>
      <c r="Q61" s="26">
        <v>-14118.3494759188</v>
      </c>
      <c r="R61" s="26">
        <v>75453.098049621869</v>
      </c>
      <c r="S61" s="26">
        <v>71738.092079076552</v>
      </c>
      <c r="T61" s="26">
        <v>189961.52315244792</v>
      </c>
      <c r="U61" s="26">
        <v>279204.65890183032</v>
      </c>
      <c r="V61" s="26">
        <v>39093.732667775934</v>
      </c>
      <c r="W61" s="26">
        <v>214049.91680532446</v>
      </c>
      <c r="X61" s="26">
        <v>86582.36272878536</v>
      </c>
      <c r="Y61" s="26">
        <v>618930.67110371601</v>
      </c>
      <c r="Z61" s="26">
        <v>-25041.468539201593</v>
      </c>
      <c r="AA61" s="26">
        <v>3225.6994360278668</v>
      </c>
      <c r="AB61" s="26">
        <v>29167.311732832026</v>
      </c>
      <c r="AC61" s="26">
        <v>42273.581775959305</v>
      </c>
      <c r="AD61" s="26">
        <v>49625.124405617607</v>
      </c>
      <c r="AE61" s="31">
        <v>-66388.918486947252</v>
      </c>
      <c r="AF61" s="12"/>
      <c r="AG61" s="36"/>
      <c r="AH61" s="84">
        <f>(AD61-Y61)/Y61</f>
        <v>-0.91982119044589772</v>
      </c>
      <c r="AJ61" s="111">
        <f t="shared" si="0"/>
        <v>-21815.769103173727</v>
      </c>
      <c r="AK61" s="105">
        <f t="shared" si="1"/>
        <v>71440.893508791327</v>
      </c>
      <c r="AL61" s="112" t="s">
        <v>97</v>
      </c>
      <c r="AN61" s="111">
        <f t="shared" si="2"/>
        <v>42273.581775959305</v>
      </c>
      <c r="AO61" s="105">
        <f t="shared" si="3"/>
        <v>-66388.918486947252</v>
      </c>
      <c r="AP61" s="112" t="s">
        <v>97</v>
      </c>
    </row>
    <row r="62" spans="1:43" ht="12.95" customHeight="1">
      <c r="A62" s="10"/>
      <c r="B62" s="24" t="s">
        <v>23</v>
      </c>
      <c r="C62" s="28">
        <v>248511.06139696745</v>
      </c>
      <c r="D62" s="27">
        <v>461991.96686331119</v>
      </c>
      <c r="E62" s="27">
        <v>205472.96372347706</v>
      </c>
      <c r="F62" s="27">
        <v>364080.40935672511</v>
      </c>
      <c r="G62" s="27">
        <v>385930.81411503197</v>
      </c>
      <c r="H62" s="27">
        <v>210619.86754966888</v>
      </c>
      <c r="I62" s="27">
        <v>388351.18964797549</v>
      </c>
      <c r="J62" s="27">
        <v>257719.79434447299</v>
      </c>
      <c r="K62" s="27">
        <v>139966.81269082704</v>
      </c>
      <c r="L62" s="27">
        <v>93434.222753219176</v>
      </c>
      <c r="M62" s="27">
        <v>106796.76091862473</v>
      </c>
      <c r="N62" s="27">
        <v>128242.40010619939</v>
      </c>
      <c r="O62" s="27">
        <v>468440.19646887033</v>
      </c>
      <c r="P62" s="27">
        <v>19607.270797399495</v>
      </c>
      <c r="Q62" s="27">
        <v>14456.680376807748</v>
      </c>
      <c r="R62" s="27">
        <v>60854.45137322542</v>
      </c>
      <c r="S62" s="27">
        <v>-7342.4439432134795</v>
      </c>
      <c r="T62" s="27">
        <v>87575.95860421918</v>
      </c>
      <c r="U62" s="27">
        <v>14076.539101497505</v>
      </c>
      <c r="V62" s="27">
        <v>23488.630061009429</v>
      </c>
      <c r="W62" s="27">
        <v>195493.0671103716</v>
      </c>
      <c r="X62" s="27">
        <v>-70455.906821963392</v>
      </c>
      <c r="Y62" s="27">
        <v>162602.32945091516</v>
      </c>
      <c r="Z62" s="27">
        <v>83548.601127944261</v>
      </c>
      <c r="AA62" s="27">
        <v>-3047.6611743890303</v>
      </c>
      <c r="AB62" s="27">
        <v>72076.74444321575</v>
      </c>
      <c r="AC62" s="27">
        <v>13647.019794316046</v>
      </c>
      <c r="AD62" s="27">
        <v>166224.70419108702</v>
      </c>
      <c r="AE62" s="29">
        <v>119891.31592967501</v>
      </c>
      <c r="AF62" s="12"/>
      <c r="AG62" s="36"/>
      <c r="AH62" s="83">
        <f>(AD62-Y62)/Y62</f>
        <v>2.2277508276813126E-2</v>
      </c>
      <c r="AJ62" s="109">
        <f t="shared" si="0"/>
        <v>80500.939953555237</v>
      </c>
      <c r="AK62" s="104">
        <f t="shared" si="1"/>
        <v>85723.764237531796</v>
      </c>
      <c r="AL62" s="110">
        <f t="shared" si="6"/>
        <v>6.4879047213484101E-2</v>
      </c>
      <c r="AN62" s="109">
        <f t="shared" si="2"/>
        <v>13647.019794316046</v>
      </c>
      <c r="AO62" s="104">
        <f t="shared" si="3"/>
        <v>119891.31592967501</v>
      </c>
      <c r="AP62" s="110">
        <f t="shared" si="7"/>
        <v>7.7851646540154862</v>
      </c>
    </row>
    <row r="63" spans="1:43" ht="12.95" customHeight="1">
      <c r="A63" s="10"/>
      <c r="B63" s="19" t="s">
        <v>73</v>
      </c>
      <c r="C63" s="30">
        <v>2863.5052117698829</v>
      </c>
      <c r="D63" s="26">
        <v>7660.4463291535367</v>
      </c>
      <c r="E63" s="26">
        <v>3489.8668172634075</v>
      </c>
      <c r="F63" s="26">
        <v>3436.7502997834531</v>
      </c>
      <c r="G63" s="26">
        <v>3656.755123874515</v>
      </c>
      <c r="H63" s="26">
        <v>6148.2119445602921</v>
      </c>
      <c r="I63" s="26">
        <v>3677.4520742468808</v>
      </c>
      <c r="J63" s="26">
        <v>-2659.8093480934813</v>
      </c>
      <c r="K63" s="26" t="s">
        <v>39</v>
      </c>
      <c r="L63" s="26" t="s">
        <v>39</v>
      </c>
      <c r="M63" s="26" t="s">
        <v>39</v>
      </c>
      <c r="N63" s="26" t="s">
        <v>39</v>
      </c>
      <c r="O63" s="26">
        <v>-1346.2329525677942</v>
      </c>
      <c r="P63" s="26">
        <v>-1120.3436578638684</v>
      </c>
      <c r="Q63" s="26">
        <v>5146.9422692832004</v>
      </c>
      <c r="R63" s="26">
        <v>-673.27140728529298</v>
      </c>
      <c r="S63" s="26">
        <v>1244.2063215293408</v>
      </c>
      <c r="T63" s="26">
        <v>4597.5335256633798</v>
      </c>
      <c r="U63" s="26">
        <v>265.50315633122909</v>
      </c>
      <c r="V63" s="26">
        <v>1703.1722455042172</v>
      </c>
      <c r="W63" s="26">
        <v>1754.2570685905257</v>
      </c>
      <c r="X63" s="26">
        <v>-1795.1567556097821</v>
      </c>
      <c r="Y63" s="26">
        <v>1927.7757148161902</v>
      </c>
      <c r="Z63" s="26">
        <v>1937.0198524378184</v>
      </c>
      <c r="AA63" s="26">
        <v>-872.7212798864125</v>
      </c>
      <c r="AB63" s="26">
        <v>1381.7600973606145</v>
      </c>
      <c r="AC63" s="26">
        <v>5061.509596612661</v>
      </c>
      <c r="AD63" s="26">
        <v>7507.5682665246813</v>
      </c>
      <c r="AE63" s="31">
        <v>2007.1912326068216</v>
      </c>
      <c r="AF63" s="12"/>
      <c r="AG63" s="36"/>
      <c r="AH63" s="84">
        <f>(AD63-Y63)/Y63</f>
        <v>2.8944199830012458</v>
      </c>
      <c r="AJ63" s="111">
        <f t="shared" si="0"/>
        <v>1064.2985725514059</v>
      </c>
      <c r="AK63" s="105">
        <f t="shared" si="1"/>
        <v>6443.2696939732759</v>
      </c>
      <c r="AL63" s="112">
        <f t="shared" si="6"/>
        <v>5.0540057650618184</v>
      </c>
      <c r="AN63" s="111">
        <f t="shared" si="2"/>
        <v>5061.509596612661</v>
      </c>
      <c r="AO63" s="105">
        <f t="shared" si="3"/>
        <v>2007.1912326068216</v>
      </c>
      <c r="AP63" s="112">
        <f t="shared" si="7"/>
        <v>-0.60344020014303557</v>
      </c>
    </row>
    <row r="64" spans="1:43" ht="12.95" customHeight="1">
      <c r="A64" s="10"/>
      <c r="B64" s="76" t="s">
        <v>26</v>
      </c>
      <c r="C64" s="77">
        <v>1642.7665920954512</v>
      </c>
      <c r="D64" s="78">
        <v>6213.5182628341918</v>
      </c>
      <c r="E64" s="78">
        <v>5262.2450376454481</v>
      </c>
      <c r="F64" s="78">
        <v>1163.3187134502923</v>
      </c>
      <c r="G64" s="78">
        <v>-366.93525979438732</v>
      </c>
      <c r="H64" s="78">
        <v>-9782.6225165562919</v>
      </c>
      <c r="I64" s="78">
        <v>13447.029358564072</v>
      </c>
      <c r="J64" s="78">
        <v>-8208.2262210796907</v>
      </c>
      <c r="K64" s="78">
        <v>646.48878268949954</v>
      </c>
      <c r="L64" s="78">
        <v>-1728.3950617283951</v>
      </c>
      <c r="M64" s="78">
        <v>-331.87309172972255</v>
      </c>
      <c r="N64" s="78">
        <v>208.41630160626576</v>
      </c>
      <c r="O64" s="78">
        <v>-1205.3630691623523</v>
      </c>
      <c r="P64" s="78">
        <v>380.78811198089426</v>
      </c>
      <c r="Q64" s="78">
        <v>169.82884436778559</v>
      </c>
      <c r="R64" s="78">
        <v>-792.09234443412493</v>
      </c>
      <c r="S64" s="78">
        <v>-275.97187209765156</v>
      </c>
      <c r="T64" s="78">
        <v>-517.44726018309666</v>
      </c>
      <c r="U64" s="78">
        <v>380.47698280643374</v>
      </c>
      <c r="V64" s="78">
        <v>3921.2423738214088</v>
      </c>
      <c r="W64" s="78">
        <v>2653.3555185801442</v>
      </c>
      <c r="X64" s="78">
        <v>-1268.9961175818082</v>
      </c>
      <c r="Y64" s="78">
        <v>5686.0787576261791</v>
      </c>
      <c r="Z64" s="78">
        <v>698.88311401083706</v>
      </c>
      <c r="AA64" s="78">
        <v>387.03969921486231</v>
      </c>
      <c r="AB64" s="78">
        <v>621.47517416786468</v>
      </c>
      <c r="AC64" s="78">
        <v>-124.95853146079841</v>
      </c>
      <c r="AD64" s="78">
        <v>1582.4394559327657</v>
      </c>
      <c r="AE64" s="79">
        <v>77.783697389451248</v>
      </c>
      <c r="AF64" s="12"/>
      <c r="AG64" s="36"/>
      <c r="AH64" s="86">
        <f>(AD64-Y64)/Y64</f>
        <v>-0.72169934266028324</v>
      </c>
      <c r="AJ64" s="115">
        <f t="shared" si="0"/>
        <v>1085.9228132256994</v>
      </c>
      <c r="AK64" s="116">
        <f t="shared" si="1"/>
        <v>496.51664270706624</v>
      </c>
      <c r="AL64" s="117">
        <f t="shared" si="6"/>
        <v>-0.54276985743380857</v>
      </c>
      <c r="AN64" s="115">
        <f t="shared" si="2"/>
        <v>-124.95853146079841</v>
      </c>
      <c r="AO64" s="116">
        <f t="shared" si="3"/>
        <v>77.783697389451248</v>
      </c>
      <c r="AP64" s="117" t="s">
        <v>97</v>
      </c>
    </row>
    <row r="65" spans="1:34"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36"/>
      <c r="AH65" s="36"/>
    </row>
    <row r="66" spans="1:34">
      <c r="A66" s="11"/>
      <c r="B66" s="10" t="s">
        <v>64</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G66" s="36"/>
      <c r="AH66" s="36"/>
    </row>
    <row r="67" spans="1:34">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36"/>
      <c r="AH67" s="36"/>
    </row>
    <row r="68" spans="1:34">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6"/>
      <c r="AH68" s="36"/>
    </row>
    <row r="69" spans="1:34">
      <c r="B69" s="4"/>
      <c r="U69" s="4"/>
      <c r="V69" s="4"/>
      <c r="W69" s="4"/>
      <c r="X69" s="4"/>
      <c r="Y69" s="4"/>
      <c r="Z69" s="4"/>
      <c r="AA69" s="4"/>
      <c r="AB69" s="4"/>
      <c r="AC69" s="4"/>
      <c r="AD69" s="4"/>
      <c r="AE69" s="4"/>
      <c r="AF69" s="4"/>
      <c r="AG69" s="36"/>
      <c r="AH69" s="36"/>
    </row>
    <row r="70" spans="1:34">
      <c r="U70" s="4"/>
      <c r="V70" s="4"/>
      <c r="W70" s="4"/>
      <c r="X70" s="4"/>
      <c r="Y70" s="4"/>
      <c r="Z70" s="4"/>
      <c r="AA70" s="4"/>
      <c r="AB70" s="4"/>
    </row>
  </sheetData>
  <mergeCells count="6">
    <mergeCell ref="AN3:AP3"/>
    <mergeCell ref="U3:Y3"/>
    <mergeCell ref="K3:O3"/>
    <mergeCell ref="C2:T2"/>
    <mergeCell ref="P3:T3"/>
    <mergeCell ref="AJ3:AL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J5:AK53 AJ56:AK6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0"/>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32" width="7.85546875" style="3" customWidth="1"/>
    <col min="33" max="33" width="10.85546875" style="3"/>
    <col min="34" max="34" width="14.5703125" style="3" customWidth="1"/>
    <col min="35" max="40" width="10.85546875" style="3"/>
    <col min="41" max="41" width="11.7109375" style="3" customWidth="1"/>
    <col min="42" max="16384" width="10.85546875" style="3"/>
  </cols>
  <sheetData>
    <row r="1" spans="1:48" ht="15.75" customHeight="1">
      <c r="A1" s="10"/>
      <c r="B1" s="10"/>
      <c r="C1" s="11"/>
      <c r="D1" s="11"/>
      <c r="E1" s="11"/>
      <c r="F1" s="11"/>
      <c r="G1" s="11"/>
      <c r="H1" s="11"/>
      <c r="I1" s="11"/>
      <c r="J1" s="11"/>
      <c r="K1" s="11"/>
      <c r="L1" s="11"/>
      <c r="M1" s="11"/>
      <c r="N1" s="11"/>
      <c r="O1" s="11"/>
      <c r="P1" s="11"/>
      <c r="Q1" s="11"/>
      <c r="R1" s="11"/>
      <c r="S1" s="11"/>
      <c r="T1" s="11"/>
      <c r="U1" s="11"/>
      <c r="V1" s="11"/>
      <c r="W1" s="11"/>
      <c r="X1" s="11"/>
      <c r="Y1" s="51"/>
      <c r="Z1" s="11"/>
      <c r="AA1" s="11"/>
      <c r="AB1" s="11"/>
      <c r="AC1" s="11"/>
      <c r="AD1" s="11"/>
      <c r="AE1" s="11"/>
      <c r="AF1" s="11"/>
    </row>
    <row r="2" spans="1:48" s="53" customFormat="1" ht="24" customHeight="1">
      <c r="A2" s="50"/>
      <c r="B2" s="57" t="s">
        <v>59</v>
      </c>
      <c r="C2" s="159" t="s">
        <v>40</v>
      </c>
      <c r="D2" s="159"/>
      <c r="E2" s="159"/>
      <c r="F2" s="159"/>
      <c r="G2" s="159"/>
      <c r="H2" s="159"/>
      <c r="I2" s="159"/>
      <c r="J2" s="159"/>
      <c r="K2" s="159"/>
      <c r="L2" s="159"/>
      <c r="M2" s="159"/>
      <c r="N2" s="159"/>
      <c r="O2" s="159"/>
      <c r="P2" s="159"/>
      <c r="Q2" s="159"/>
      <c r="R2" s="159"/>
      <c r="S2" s="159"/>
      <c r="T2" s="159"/>
      <c r="U2" s="51"/>
      <c r="V2" s="51"/>
      <c r="W2" s="51"/>
      <c r="X2" s="90"/>
      <c r="Y2" s="51"/>
      <c r="Z2" s="91"/>
      <c r="AA2" s="91"/>
      <c r="AB2" s="91"/>
      <c r="AC2" s="51"/>
      <c r="AD2" s="51"/>
      <c r="AE2" s="51"/>
      <c r="AF2" s="90"/>
      <c r="AG2" s="52"/>
      <c r="AH2" s="52"/>
      <c r="AI2" s="52"/>
      <c r="AJ2" s="52"/>
      <c r="AK2" s="52"/>
      <c r="AL2" s="52"/>
      <c r="AM2" s="52"/>
      <c r="AN2" s="52"/>
      <c r="AO2" s="52"/>
      <c r="AP2" s="52"/>
      <c r="AQ2" s="52"/>
      <c r="AR2" s="52"/>
      <c r="AS2" s="52"/>
      <c r="AT2" s="52"/>
      <c r="AU2" s="52"/>
      <c r="AV2" s="52"/>
    </row>
    <row r="3" spans="1:48" ht="15" customHeight="1">
      <c r="A3" s="11"/>
      <c r="B3" s="13"/>
      <c r="C3" s="140">
        <v>2005</v>
      </c>
      <c r="D3" s="140">
        <v>2006</v>
      </c>
      <c r="E3" s="140">
        <v>2007</v>
      </c>
      <c r="F3" s="140">
        <v>2008</v>
      </c>
      <c r="G3" s="140">
        <v>2009</v>
      </c>
      <c r="H3" s="140">
        <v>2010</v>
      </c>
      <c r="I3" s="140">
        <v>2011</v>
      </c>
      <c r="J3" s="140">
        <v>2012</v>
      </c>
      <c r="K3" s="158">
        <v>2013</v>
      </c>
      <c r="L3" s="158"/>
      <c r="M3" s="158"/>
      <c r="N3" s="158"/>
      <c r="O3" s="158"/>
      <c r="P3" s="158">
        <v>2014</v>
      </c>
      <c r="Q3" s="158"/>
      <c r="R3" s="158"/>
      <c r="S3" s="158"/>
      <c r="T3" s="158"/>
      <c r="U3" s="158">
        <v>2015</v>
      </c>
      <c r="V3" s="158"/>
      <c r="W3" s="158"/>
      <c r="X3" s="158"/>
      <c r="Y3" s="158"/>
      <c r="Z3" s="140" t="s">
        <v>109</v>
      </c>
      <c r="AA3" s="140"/>
      <c r="AB3" s="140"/>
      <c r="AC3" s="12"/>
      <c r="AD3" s="12"/>
      <c r="AE3" s="151" t="s">
        <v>127</v>
      </c>
      <c r="AF3" s="12"/>
      <c r="AG3" s="1"/>
      <c r="AI3" s="1"/>
      <c r="AJ3" s="160" t="s">
        <v>98</v>
      </c>
      <c r="AK3" s="161"/>
      <c r="AL3" s="162"/>
      <c r="AM3" s="1"/>
      <c r="AN3" s="155" t="s">
        <v>117</v>
      </c>
      <c r="AO3" s="156"/>
      <c r="AP3" s="157"/>
      <c r="AQ3" s="1"/>
      <c r="AR3" s="1"/>
      <c r="AS3" s="1"/>
      <c r="AT3" s="1"/>
      <c r="AU3" s="1"/>
      <c r="AV3" s="1"/>
    </row>
    <row r="4" spans="1:48"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87" t="s">
        <v>1</v>
      </c>
      <c r="AF4" s="12"/>
      <c r="AG4" s="2"/>
      <c r="AH4" s="82" t="s">
        <v>120</v>
      </c>
      <c r="AI4" s="1"/>
      <c r="AJ4" s="125" t="s">
        <v>116</v>
      </c>
      <c r="AK4" s="88" t="s">
        <v>121</v>
      </c>
      <c r="AL4" s="89" t="s">
        <v>99</v>
      </c>
      <c r="AM4" s="1"/>
      <c r="AN4" s="100" t="s">
        <v>131</v>
      </c>
      <c r="AO4" s="101" t="s">
        <v>132</v>
      </c>
      <c r="AP4" s="102" t="s">
        <v>99</v>
      </c>
      <c r="AQ4" s="1"/>
      <c r="AR4" s="1"/>
      <c r="AS4" s="1"/>
      <c r="AT4" s="1"/>
      <c r="AU4" s="1"/>
      <c r="AV4" s="1"/>
    </row>
    <row r="5" spans="1:48" ht="12.95" customHeight="1">
      <c r="A5" s="11"/>
      <c r="B5" s="22" t="s">
        <v>56</v>
      </c>
      <c r="C5" s="35">
        <v>625205.68868008046</v>
      </c>
      <c r="D5" s="66">
        <v>960462.6879292184</v>
      </c>
      <c r="E5" s="66">
        <v>1325244.4077280334</v>
      </c>
      <c r="F5" s="66">
        <v>854755.44745932799</v>
      </c>
      <c r="G5" s="66">
        <v>681364.39004227612</v>
      </c>
      <c r="H5" s="66">
        <v>722540.66888484429</v>
      </c>
      <c r="I5" s="66">
        <v>881237.16050007287</v>
      </c>
      <c r="J5" s="66">
        <v>734620.65060877672</v>
      </c>
      <c r="K5" s="66">
        <v>197792.65609610884</v>
      </c>
      <c r="L5" s="66">
        <v>196285.48106450812</v>
      </c>
      <c r="M5" s="66">
        <v>221517.24376048674</v>
      </c>
      <c r="N5" s="66">
        <v>174401.30196105386</v>
      </c>
      <c r="O5" s="66">
        <v>789998.67422886577</v>
      </c>
      <c r="P5" s="66">
        <v>107781.39031319367</v>
      </c>
      <c r="Q5" s="66">
        <v>169589.36503665237</v>
      </c>
      <c r="R5" s="66">
        <v>154312.37667573083</v>
      </c>
      <c r="S5" s="66">
        <v>227641.06606323185</v>
      </c>
      <c r="T5" s="66">
        <v>659319.69161032396</v>
      </c>
      <c r="U5" s="66">
        <v>421957.08159177174</v>
      </c>
      <c r="V5" s="66">
        <v>182639.51019708053</v>
      </c>
      <c r="W5" s="66">
        <v>274017.16276968928</v>
      </c>
      <c r="X5" s="25">
        <v>283936.99503226584</v>
      </c>
      <c r="Y5" s="25">
        <v>1162548.5332774862</v>
      </c>
      <c r="Z5" s="66">
        <v>387271.30599529739</v>
      </c>
      <c r="AA5" s="66">
        <v>214898.92038816598</v>
      </c>
      <c r="AB5" s="66">
        <v>261805.83997854296</v>
      </c>
      <c r="AC5" s="25">
        <v>274339.72951726062</v>
      </c>
      <c r="AD5" s="25">
        <v>1138315.6878398992</v>
      </c>
      <c r="AE5" s="152">
        <v>221495.49667497672</v>
      </c>
      <c r="AF5" s="12"/>
      <c r="AH5" s="126">
        <f>(AD5-Y5)/Y5</f>
        <v>-2.0844588199057081E-2</v>
      </c>
      <c r="AI5" s="1"/>
      <c r="AJ5" s="118">
        <f>SUM(Z5:AA5)</f>
        <v>602170.22638346336</v>
      </c>
      <c r="AK5" s="123">
        <f>SUM(AB5:AC5)</f>
        <v>536145.56949580356</v>
      </c>
      <c r="AL5" s="124">
        <f>(AK5-AJ5)/AJ5</f>
        <v>-0.10964450581390112</v>
      </c>
      <c r="AM5" s="1"/>
      <c r="AN5" s="118">
        <f>AC5</f>
        <v>274339.72951726062</v>
      </c>
      <c r="AO5" s="123">
        <f>AE5</f>
        <v>221495.49667497672</v>
      </c>
      <c r="AP5" s="124">
        <f>(AO5-AN5)/AN5</f>
        <v>-0.19262333215561148</v>
      </c>
      <c r="AQ5" s="1">
        <f>AO5-AN5</f>
        <v>-52844.232842283905</v>
      </c>
      <c r="AR5" s="1"/>
      <c r="AS5" s="1"/>
      <c r="AT5" s="121"/>
      <c r="AU5" s="1"/>
      <c r="AV5" s="1"/>
    </row>
    <row r="6" spans="1:48" ht="12.95" customHeight="1">
      <c r="A6" s="10"/>
      <c r="B6" s="32" t="s">
        <v>6</v>
      </c>
      <c r="C6" s="28">
        <v>-28222.882388787326</v>
      </c>
      <c r="D6" s="27">
        <v>26331.097882601163</v>
      </c>
      <c r="E6" s="27">
        <v>41475.066934404284</v>
      </c>
      <c r="F6" s="27">
        <v>46687.265135699374</v>
      </c>
      <c r="G6" s="27">
        <v>31668.226485727657</v>
      </c>
      <c r="H6" s="27">
        <v>36441.937259218488</v>
      </c>
      <c r="I6" s="27">
        <v>58906.652913873128</v>
      </c>
      <c r="J6" s="27">
        <v>58968.944099378881</v>
      </c>
      <c r="K6" s="27"/>
      <c r="L6" s="27"/>
      <c r="M6" s="27"/>
      <c r="N6" s="27"/>
      <c r="O6" s="27">
        <v>56946.159783867231</v>
      </c>
      <c r="P6" s="27"/>
      <c r="Q6" s="27"/>
      <c r="R6" s="27"/>
      <c r="S6" s="27"/>
      <c r="T6" s="27">
        <v>39613.304488912931</v>
      </c>
      <c r="U6" s="27"/>
      <c r="V6" s="27"/>
      <c r="W6" s="27"/>
      <c r="X6" s="27"/>
      <c r="Y6" s="27">
        <v>22267.638440153281</v>
      </c>
      <c r="Z6" s="27">
        <v>11403.404445105181</v>
      </c>
      <c r="AA6" s="27">
        <v>9600.8325280606568</v>
      </c>
      <c r="AB6" s="27">
        <v>7208.0576823013462</v>
      </c>
      <c r="AC6" s="27">
        <v>15112.614286776185</v>
      </c>
      <c r="AD6" s="27">
        <v>43324.908942243368</v>
      </c>
      <c r="AE6" s="29">
        <v>7426.6878836099104</v>
      </c>
      <c r="AF6" s="12"/>
      <c r="AH6" s="83">
        <f>(AD6-Y6)/Y6</f>
        <v>0.94564453067997345</v>
      </c>
      <c r="AJ6" s="109">
        <f t="shared" ref="AJ6:AJ64" si="0">SUM(Z6:AA6)</f>
        <v>21004.23697316584</v>
      </c>
      <c r="AK6" s="104">
        <f t="shared" ref="AK6:AK64" si="1">SUM(AB6:AC6)</f>
        <v>22320.671969077532</v>
      </c>
      <c r="AL6" s="110">
        <f>(AK6-AJ6)/AJ6</f>
        <v>6.267473546377883E-2</v>
      </c>
      <c r="AN6" s="109">
        <f t="shared" ref="AN6:AN64" si="2">AC6</f>
        <v>15112.614286776185</v>
      </c>
      <c r="AO6" s="104">
        <f t="shared" ref="AO6:AO64" si="3">AE6</f>
        <v>7426.6878836099104</v>
      </c>
      <c r="AP6" s="110">
        <f t="shared" ref="AP6:AP64" si="4">(AO6-AN6)/AN6</f>
        <v>-0.50857689194725242</v>
      </c>
      <c r="AQ6" s="1">
        <f t="shared" ref="AQ6:AQ44" si="5">AO6-AN6</f>
        <v>-7685.9264031662742</v>
      </c>
    </row>
    <row r="7" spans="1:48" ht="12.95" customHeight="1">
      <c r="A7" s="10"/>
      <c r="B7" s="33" t="s">
        <v>45</v>
      </c>
      <c r="C7" s="30">
        <v>10777.874973900076</v>
      </c>
      <c r="D7" s="26">
        <v>4887.6616041169827</v>
      </c>
      <c r="E7" s="26">
        <v>25492.128678986996</v>
      </c>
      <c r="F7" s="26">
        <v>7254.3859649122805</v>
      </c>
      <c r="G7" s="26">
        <v>9397.0547374270627</v>
      </c>
      <c r="H7" s="26">
        <v>2728.4768211920527</v>
      </c>
      <c r="I7" s="26">
        <v>10819.535272018922</v>
      </c>
      <c r="J7" s="26">
        <v>4002.5706940874034</v>
      </c>
      <c r="K7" s="26">
        <v>1259.7902562060269</v>
      </c>
      <c r="L7" s="26">
        <v>-1262.4452409398646</v>
      </c>
      <c r="M7" s="26">
        <v>4636.9308376476838</v>
      </c>
      <c r="N7" s="26">
        <v>1178.8132218239746</v>
      </c>
      <c r="O7" s="26">
        <v>5813.0890747378207</v>
      </c>
      <c r="P7" s="26">
        <v>2033.965768873557</v>
      </c>
      <c r="Q7" s="26">
        <v>340.98447658219447</v>
      </c>
      <c r="R7" s="26">
        <v>-1012.3391269735969</v>
      </c>
      <c r="S7" s="26">
        <v>3439.0340984476579</v>
      </c>
      <c r="T7" s="26">
        <v>4802.9720047764358</v>
      </c>
      <c r="U7" s="26">
        <v>505.82362728785358</v>
      </c>
      <c r="V7" s="26">
        <v>2960.6211869107046</v>
      </c>
      <c r="W7" s="26">
        <v>-242.92845257903494</v>
      </c>
      <c r="X7" s="26">
        <v>425.95673876871882</v>
      </c>
      <c r="Y7" s="26">
        <v>3647.2545757071548</v>
      </c>
      <c r="Z7" s="26">
        <v>1554.7937631317041</v>
      </c>
      <c r="AA7" s="26">
        <v>823.8416454716355</v>
      </c>
      <c r="AB7" s="26">
        <v>-653.54417781709606</v>
      </c>
      <c r="AC7" s="26">
        <v>-7736.370673449077</v>
      </c>
      <c r="AD7" s="26">
        <v>-6011.2794426628334</v>
      </c>
      <c r="AE7" s="31">
        <v>613.74533830580719</v>
      </c>
      <c r="AF7" s="12"/>
      <c r="AH7" s="84" t="s">
        <v>97</v>
      </c>
      <c r="AJ7" s="111">
        <f t="shared" si="0"/>
        <v>2378.6354086033398</v>
      </c>
      <c r="AK7" s="105">
        <f t="shared" si="1"/>
        <v>-8389.9148512661723</v>
      </c>
      <c r="AL7" s="112" t="s">
        <v>97</v>
      </c>
      <c r="AN7" s="111">
        <f t="shared" si="2"/>
        <v>-7736.370673449077</v>
      </c>
      <c r="AO7" s="105">
        <f t="shared" si="3"/>
        <v>613.74533830580719</v>
      </c>
      <c r="AP7" s="112" t="s">
        <v>97</v>
      </c>
      <c r="AQ7" s="1">
        <f t="shared" si="5"/>
        <v>8350.1160117548843</v>
      </c>
    </row>
    <row r="8" spans="1:48" ht="12.95" customHeight="1">
      <c r="A8" s="10"/>
      <c r="B8" s="32" t="s">
        <v>8</v>
      </c>
      <c r="C8" s="28">
        <v>34351.230425055932</v>
      </c>
      <c r="D8" s="27">
        <v>58925.567967867457</v>
      </c>
      <c r="E8" s="80">
        <v>93448.32306639287</v>
      </c>
      <c r="F8" s="27">
        <v>-13830.409356725146</v>
      </c>
      <c r="G8" s="27">
        <v>60965.545984995835</v>
      </c>
      <c r="H8" s="27">
        <v>43233.112582781454</v>
      </c>
      <c r="I8" s="27">
        <v>78328.927229720328</v>
      </c>
      <c r="J8" s="27">
        <v>6517.9948586118253</v>
      </c>
      <c r="K8" s="27">
        <v>8732.2447895924597</v>
      </c>
      <c r="L8" s="27">
        <v>5530.3332005840966</v>
      </c>
      <c r="M8" s="27">
        <v>1444.3116952077526</v>
      </c>
      <c r="N8" s="27">
        <v>9480.9504845347146</v>
      </c>
      <c r="O8" s="27">
        <v>25187.840169919025</v>
      </c>
      <c r="P8" s="27">
        <v>-1832.2940161868116</v>
      </c>
      <c r="Q8" s="27">
        <v>-14469.948255273981</v>
      </c>
      <c r="R8" s="27">
        <v>3477.5109459997343</v>
      </c>
      <c r="S8" s="27">
        <v>3907.3902083056919</v>
      </c>
      <c r="T8" s="27">
        <v>-8917.3411171553671</v>
      </c>
      <c r="U8" s="27">
        <v>10346.089850249584</v>
      </c>
      <c r="V8" s="27">
        <v>-4293.9545202440377</v>
      </c>
      <c r="W8" s="27">
        <v>28147.531891292292</v>
      </c>
      <c r="X8" s="27">
        <v>-12918.469217970051</v>
      </c>
      <c r="Y8" s="27">
        <v>21281.198003327787</v>
      </c>
      <c r="Z8" s="27">
        <v>-1082.6053300895721</v>
      </c>
      <c r="AA8" s="27">
        <v>-12854.1413247816</v>
      </c>
      <c r="AB8" s="27">
        <v>6892.6241291606766</v>
      </c>
      <c r="AC8" s="27">
        <v>40138.228464005311</v>
      </c>
      <c r="AD8" s="27">
        <v>33094.105938294815</v>
      </c>
      <c r="AE8" s="29">
        <v>-3261.5876398508258</v>
      </c>
      <c r="AF8" s="12"/>
      <c r="AH8" s="83">
        <f t="shared" ref="AH8:AH13" si="6">(AD8-Y8)/Y8</f>
        <v>0.55508660429360313</v>
      </c>
      <c r="AJ8" s="109">
        <f t="shared" si="0"/>
        <v>-13936.746654871173</v>
      </c>
      <c r="AK8" s="104">
        <f t="shared" si="1"/>
        <v>47030.85259316599</v>
      </c>
      <c r="AL8" s="110" t="s">
        <v>97</v>
      </c>
      <c r="AN8" s="109">
        <f t="shared" si="2"/>
        <v>40138.228464005311</v>
      </c>
      <c r="AO8" s="104">
        <f t="shared" si="3"/>
        <v>-3261.5876398508258</v>
      </c>
      <c r="AP8" s="110" t="s">
        <v>97</v>
      </c>
      <c r="AQ8" s="1">
        <f t="shared" si="5"/>
        <v>-43399.816103856137</v>
      </c>
    </row>
    <row r="9" spans="1:48" ht="12.95" customHeight="1">
      <c r="A9" s="10"/>
      <c r="B9" s="33" t="s">
        <v>9</v>
      </c>
      <c r="C9" s="30">
        <v>25692.828257819594</v>
      </c>
      <c r="D9" s="26">
        <v>60297.981133738867</v>
      </c>
      <c r="E9" s="26">
        <v>116808.7879352076</v>
      </c>
      <c r="F9" s="26">
        <v>61520.232296740345</v>
      </c>
      <c r="G9" s="26">
        <v>22733.485193621869</v>
      </c>
      <c r="H9" s="26">
        <v>28399.3399339934</v>
      </c>
      <c r="I9" s="26">
        <v>39666.531932093771</v>
      </c>
      <c r="J9" s="26">
        <v>43118.118118118116</v>
      </c>
      <c r="K9" s="26">
        <v>20485.389767983692</v>
      </c>
      <c r="L9" s="26">
        <v>21774.584991748372</v>
      </c>
      <c r="M9" s="26">
        <v>12206.581885253858</v>
      </c>
      <c r="N9" s="26">
        <v>14905.348995243179</v>
      </c>
      <c r="O9" s="26">
        <v>69371.905640229103</v>
      </c>
      <c r="P9" s="26">
        <v>13755.770797501584</v>
      </c>
      <c r="Q9" s="26">
        <v>12444.102471259164</v>
      </c>
      <c r="R9" s="26">
        <v>14224.676382728343</v>
      </c>
      <c r="S9" s="26">
        <v>18712.772698470173</v>
      </c>
      <c r="T9" s="26">
        <v>59137.322349959264</v>
      </c>
      <c r="U9" s="26">
        <v>5393.100211218024</v>
      </c>
      <c r="V9" s="26">
        <v>18188.218727998123</v>
      </c>
      <c r="W9" s="26">
        <v>14277.556129234139</v>
      </c>
      <c r="X9" s="26">
        <v>3679.1050614096848</v>
      </c>
      <c r="Y9" s="26">
        <v>41537.98012985997</v>
      </c>
      <c r="Z9" s="26">
        <v>6978.270710728837</v>
      </c>
      <c r="AA9" s="26">
        <v>10107.891957145013</v>
      </c>
      <c r="AB9" s="26">
        <v>7614.3051154368495</v>
      </c>
      <c r="AC9" s="26">
        <v>10556.813037573564</v>
      </c>
      <c r="AD9" s="26">
        <v>35257.280820884262</v>
      </c>
      <c r="AE9" s="31">
        <v>6678.7576513262302</v>
      </c>
      <c r="AF9" s="12"/>
      <c r="AH9" s="84">
        <f t="shared" si="6"/>
        <v>-0.15120377277230118</v>
      </c>
      <c r="AJ9" s="111">
        <f t="shared" si="0"/>
        <v>17086.16266787385</v>
      </c>
      <c r="AK9" s="105">
        <f t="shared" si="1"/>
        <v>18171.118153010415</v>
      </c>
      <c r="AL9" s="112">
        <f t="shared" ref="AL9:AL64" si="7">(AK9-AJ9)/AJ9</f>
        <v>6.3499072683917815E-2</v>
      </c>
      <c r="AN9" s="111">
        <f t="shared" si="2"/>
        <v>10556.813037573564</v>
      </c>
      <c r="AO9" s="105">
        <f t="shared" si="3"/>
        <v>6678.7576513262302</v>
      </c>
      <c r="AP9" s="112">
        <f t="shared" si="4"/>
        <v>-0.3673509583284888</v>
      </c>
      <c r="AQ9" s="1">
        <f t="shared" si="5"/>
        <v>-3878.0553862473334</v>
      </c>
    </row>
    <row r="10" spans="1:48" ht="12.95" customHeight="1">
      <c r="A10" s="10"/>
      <c r="B10" s="32" t="s">
        <v>46</v>
      </c>
      <c r="C10" s="28">
        <v>6984</v>
      </c>
      <c r="D10" s="27">
        <v>7298</v>
      </c>
      <c r="E10" s="27">
        <v>12534</v>
      </c>
      <c r="F10" s="80">
        <v>15150</v>
      </c>
      <c r="G10" s="27">
        <v>12625.06674495</v>
      </c>
      <c r="H10" s="27">
        <v>15864.059003978</v>
      </c>
      <c r="I10" s="27">
        <v>17879.667049610001</v>
      </c>
      <c r="J10" s="27">
        <v>27028.990278309</v>
      </c>
      <c r="K10" s="27">
        <v>7899.4777130823004</v>
      </c>
      <c r="L10" s="27">
        <v>-1437.5758828882999</v>
      </c>
      <c r="M10" s="27">
        <v>6252.4294127392004</v>
      </c>
      <c r="N10" s="27">
        <v>6677.0176025793999</v>
      </c>
      <c r="O10" s="27">
        <v>19391.348845512999</v>
      </c>
      <c r="P10" s="27">
        <v>5394.7371752650997</v>
      </c>
      <c r="Q10" s="27">
        <v>3001.2570548240001</v>
      </c>
      <c r="R10" s="27">
        <v>7565.1721566588003</v>
      </c>
      <c r="S10" s="27">
        <v>7894.0229704742997</v>
      </c>
      <c r="T10" s="27">
        <v>23855.189357222</v>
      </c>
      <c r="U10" s="27">
        <v>2278.7384495627002</v>
      </c>
      <c r="V10" s="27">
        <v>4021.1900445127999</v>
      </c>
      <c r="W10" s="27">
        <v>5956.8528462915001</v>
      </c>
      <c r="X10" s="27">
        <v>3508.1973474775</v>
      </c>
      <c r="Y10" s="27">
        <v>15764.978687844001</v>
      </c>
      <c r="Z10" s="27">
        <v>3861.1078227082999</v>
      </c>
      <c r="AA10" s="27">
        <v>2608.4740543577</v>
      </c>
      <c r="AB10" s="27">
        <v>2221.1191145602002</v>
      </c>
      <c r="AC10" s="27">
        <v>2479.5761623578001</v>
      </c>
      <c r="AD10" s="27">
        <v>11170.277153984</v>
      </c>
      <c r="AE10" s="29">
        <v>2401.8143561771999</v>
      </c>
      <c r="AF10" s="12"/>
      <c r="AH10" s="83">
        <f t="shared" si="6"/>
        <v>-0.29144990455349401</v>
      </c>
      <c r="AJ10" s="109">
        <f t="shared" si="0"/>
        <v>6469.5818770659998</v>
      </c>
      <c r="AK10" s="104">
        <f t="shared" si="1"/>
        <v>4700.6952769180007</v>
      </c>
      <c r="AL10" s="110">
        <f t="shared" si="7"/>
        <v>-0.27341590751305267</v>
      </c>
      <c r="AN10" s="109">
        <f t="shared" si="2"/>
        <v>2479.5761623578001</v>
      </c>
      <c r="AO10" s="104">
        <f t="shared" si="3"/>
        <v>2401.8143561771999</v>
      </c>
      <c r="AP10" s="110">
        <f t="shared" si="4"/>
        <v>-3.1360926662021692E-2</v>
      </c>
      <c r="AQ10" s="1">
        <f t="shared" si="5"/>
        <v>-77.761806180600161</v>
      </c>
    </row>
    <row r="11" spans="1:48" ht="12.95" customHeight="1">
      <c r="A11" s="10"/>
      <c r="B11" s="33" t="s">
        <v>11</v>
      </c>
      <c r="C11" s="30">
        <v>11654.414527238574</v>
      </c>
      <c r="D11" s="26">
        <v>5465.1892849236219</v>
      </c>
      <c r="E11" s="26">
        <v>10446.236877125535</v>
      </c>
      <c r="F11" s="26">
        <v>6448.6239606511308</v>
      </c>
      <c r="G11" s="26">
        <v>2928.8136482939631</v>
      </c>
      <c r="H11" s="26">
        <v>6146.6338216410286</v>
      </c>
      <c r="I11" s="26">
        <v>2322.9095275586087</v>
      </c>
      <c r="J11" s="26">
        <v>8000.2507933258266</v>
      </c>
      <c r="K11" s="26">
        <v>910.25280539863491</v>
      </c>
      <c r="L11" s="26">
        <v>910.25280539863491</v>
      </c>
      <c r="M11" s="26">
        <v>910.25280539863491</v>
      </c>
      <c r="N11" s="26">
        <v>910.25280539863491</v>
      </c>
      <c r="O11" s="26">
        <v>3641.004882288285</v>
      </c>
      <c r="P11" s="26">
        <v>1062.3958222933065</v>
      </c>
      <c r="Q11" s="26">
        <v>2063.85069708736</v>
      </c>
      <c r="R11" s="26">
        <v>1991.9259266396245</v>
      </c>
      <c r="S11" s="26">
        <v>373.78720288277179</v>
      </c>
      <c r="T11" s="26">
        <v>5491.9596489030628</v>
      </c>
      <c r="U11" s="26">
        <v>497.86524620827066</v>
      </c>
      <c r="V11" s="26">
        <v>554.99532387264674</v>
      </c>
      <c r="W11" s="26">
        <v>-299.10950270402145</v>
      </c>
      <c r="X11" s="26">
        <v>-288.53738868783802</v>
      </c>
      <c r="Y11" s="26">
        <v>465.21367868905787</v>
      </c>
      <c r="Z11" s="26">
        <v>342.7084441462157</v>
      </c>
      <c r="AA11" s="26">
        <v>4295.1482369499927</v>
      </c>
      <c r="AB11" s="26">
        <v>2219.5036128409288</v>
      </c>
      <c r="AC11" s="26">
        <v>-105.68480315540535</v>
      </c>
      <c r="AD11" s="26">
        <v>6751.6754907817322</v>
      </c>
      <c r="AE11" s="31">
        <v>2330.1391668899432</v>
      </c>
      <c r="AF11" s="12"/>
      <c r="AH11" s="84">
        <f t="shared" si="6"/>
        <v>13.513063136508622</v>
      </c>
      <c r="AJ11" s="111">
        <f t="shared" si="0"/>
        <v>4637.8566810962084</v>
      </c>
      <c r="AK11" s="105">
        <f t="shared" si="1"/>
        <v>2113.8188096855233</v>
      </c>
      <c r="AL11" s="112">
        <f t="shared" si="7"/>
        <v>-0.54422506881219557</v>
      </c>
      <c r="AN11" s="111">
        <f t="shared" si="2"/>
        <v>-105.68480315540535</v>
      </c>
      <c r="AO11" s="105">
        <f t="shared" si="3"/>
        <v>2330.1391668899432</v>
      </c>
      <c r="AP11" s="112" t="s">
        <v>97</v>
      </c>
      <c r="AQ11" s="1">
        <f t="shared" si="5"/>
        <v>2435.8239700453487</v>
      </c>
    </row>
    <row r="12" spans="1:48" ht="12.95" customHeight="1">
      <c r="A12" s="10"/>
      <c r="B12" s="32" t="s">
        <v>47</v>
      </c>
      <c r="C12" s="28">
        <v>8614.0991644568967</v>
      </c>
      <c r="D12" s="27">
        <v>9161.0297829379106</v>
      </c>
      <c r="E12" s="27">
        <v>7233.4092746380538</v>
      </c>
      <c r="F12" s="27">
        <v>-667.97411257109229</v>
      </c>
      <c r="G12" s="27">
        <v>1427.9583535470388</v>
      </c>
      <c r="H12" s="27">
        <v>-9179.0739456036426</v>
      </c>
      <c r="I12" s="27">
        <v>11456.7311282013</v>
      </c>
      <c r="J12" s="27">
        <v>643.63447918466056</v>
      </c>
      <c r="K12" s="27">
        <v>611.27131617359112</v>
      </c>
      <c r="L12" s="27">
        <v>-789.27694115134045</v>
      </c>
      <c r="M12" s="27">
        <v>-887.00202926412476</v>
      </c>
      <c r="N12" s="27">
        <v>2109.7226672362849</v>
      </c>
      <c r="O12" s="27">
        <v>1044.7150129944107</v>
      </c>
      <c r="P12" s="27">
        <v>-2202.4667627743074</v>
      </c>
      <c r="Q12" s="27">
        <v>-1111.1111111111111</v>
      </c>
      <c r="R12" s="27">
        <v>5690.9961378966673</v>
      </c>
      <c r="S12" s="27">
        <v>819.76257853240077</v>
      </c>
      <c r="T12" s="27">
        <v>3197.1808425436493</v>
      </c>
      <c r="U12" s="27">
        <v>-1061.6468908912482</v>
      </c>
      <c r="V12" s="27">
        <v>2762.9583370505843</v>
      </c>
      <c r="W12" s="27">
        <v>1186.9925952359711</v>
      </c>
      <c r="X12" s="27">
        <v>1205.5788503286051</v>
      </c>
      <c r="Y12" s="27">
        <v>4093.8828917239125</v>
      </c>
      <c r="Z12" s="27">
        <v>512.56908539846677</v>
      </c>
      <c r="AA12" s="27">
        <v>126.28513698223094</v>
      </c>
      <c r="AB12" s="27">
        <v>-322.24995542877519</v>
      </c>
      <c r="AC12" s="27">
        <v>607.95150650739879</v>
      </c>
      <c r="AD12" s="27">
        <v>924.55577345932124</v>
      </c>
      <c r="AE12" s="29">
        <v>-1920.4169590057131</v>
      </c>
      <c r="AF12" s="12"/>
      <c r="AH12" s="83">
        <f t="shared" si="6"/>
        <v>-0.77416164606750737</v>
      </c>
      <c r="AJ12" s="109">
        <f t="shared" si="0"/>
        <v>638.85422238069771</v>
      </c>
      <c r="AK12" s="104">
        <f t="shared" si="1"/>
        <v>285.7015510786236</v>
      </c>
      <c r="AL12" s="110">
        <f t="shared" si="7"/>
        <v>-0.55279069767441869</v>
      </c>
      <c r="AN12" s="109">
        <f t="shared" si="2"/>
        <v>607.95150650739879</v>
      </c>
      <c r="AO12" s="104">
        <f t="shared" si="3"/>
        <v>-1920.4169590057131</v>
      </c>
      <c r="AP12" s="110" t="s">
        <v>97</v>
      </c>
      <c r="AQ12" s="1">
        <f t="shared" si="5"/>
        <v>-2528.3684655131119</v>
      </c>
    </row>
    <row r="13" spans="1:48" ht="12.95" customHeight="1">
      <c r="A13" s="10"/>
      <c r="B13" s="33" t="s">
        <v>13</v>
      </c>
      <c r="C13" s="30">
        <v>2797.5391498881431</v>
      </c>
      <c r="D13" s="26">
        <v>1335.1324212376053</v>
      </c>
      <c r="E13" s="26">
        <v>2311.7043121149895</v>
      </c>
      <c r="F13" s="26">
        <v>1826.1695906432747</v>
      </c>
      <c r="G13" s="26">
        <v>1839.5387607668795</v>
      </c>
      <c r="H13" s="26">
        <v>1509.4328120858734</v>
      </c>
      <c r="I13" s="26">
        <v>1005.5155141227216</v>
      </c>
      <c r="J13" s="26">
        <v>1565.5308483290487</v>
      </c>
      <c r="K13" s="26">
        <v>44.755077658303463</v>
      </c>
      <c r="L13" s="26">
        <v>425.76795433426258</v>
      </c>
      <c r="M13" s="26">
        <v>317.41935483870969</v>
      </c>
      <c r="N13" s="26">
        <v>-38.294172308509232</v>
      </c>
      <c r="O13" s="26">
        <v>749.65086950750037</v>
      </c>
      <c r="P13" s="26">
        <v>257.73915350935386</v>
      </c>
      <c r="Q13" s="26">
        <v>190.16319490513465</v>
      </c>
      <c r="R13" s="26">
        <v>465.05506169563483</v>
      </c>
      <c r="S13" s="26">
        <v>-308.999601963646</v>
      </c>
      <c r="T13" s="26">
        <v>603.96178851001719</v>
      </c>
      <c r="U13" s="26">
        <v>244.96616749861343</v>
      </c>
      <c r="V13" s="26">
        <v>-433.20133111480868</v>
      </c>
      <c r="W13" s="26">
        <v>470.25069328896285</v>
      </c>
      <c r="X13" s="26">
        <v>-152.29395452024406</v>
      </c>
      <c r="Y13" s="26">
        <v>129.72379367720467</v>
      </c>
      <c r="Z13" s="26">
        <v>150.28862103284308</v>
      </c>
      <c r="AA13" s="26">
        <v>132.95255999115338</v>
      </c>
      <c r="AB13" s="26">
        <v>153.96549817538428</v>
      </c>
      <c r="AC13" s="26">
        <v>427.24538316930222</v>
      </c>
      <c r="AD13" s="26">
        <v>864.45316819639504</v>
      </c>
      <c r="AE13" s="31">
        <v>47.659030367607883</v>
      </c>
      <c r="AF13" s="12"/>
      <c r="AH13" s="84">
        <f t="shared" si="6"/>
        <v>5.6637980873997407</v>
      </c>
      <c r="AJ13" s="111">
        <f t="shared" si="0"/>
        <v>283.24118102399643</v>
      </c>
      <c r="AK13" s="105">
        <f t="shared" si="1"/>
        <v>581.21088134468653</v>
      </c>
      <c r="AL13" s="112">
        <f t="shared" si="7"/>
        <v>1.0519999219161773</v>
      </c>
      <c r="AN13" s="111">
        <f t="shared" si="2"/>
        <v>427.24538316930222</v>
      </c>
      <c r="AO13" s="105">
        <f t="shared" si="3"/>
        <v>47.659030367607883</v>
      </c>
      <c r="AP13" s="112">
        <f t="shared" si="4"/>
        <v>-0.88845044968286457</v>
      </c>
      <c r="AQ13" s="1">
        <f t="shared" si="5"/>
        <v>-379.58635280169432</v>
      </c>
    </row>
    <row r="14" spans="1:48" ht="12.95" customHeight="1">
      <c r="A14" s="10"/>
      <c r="B14" s="32" t="s">
        <v>14</v>
      </c>
      <c r="C14" s="28">
        <v>4748.9435744469301</v>
      </c>
      <c r="D14" s="27">
        <v>7655.328228944396</v>
      </c>
      <c r="E14" s="27">
        <v>12451.745379876797</v>
      </c>
      <c r="F14" s="27">
        <v>-1124.2690058479532</v>
      </c>
      <c r="G14" s="27">
        <v>718.25507085301479</v>
      </c>
      <c r="H14" s="27">
        <v>7358.9403973509934</v>
      </c>
      <c r="I14" s="27">
        <v>2551.8296925003478</v>
      </c>
      <c r="J14" s="80">
        <v>4155.5269922879179</v>
      </c>
      <c r="K14" s="27">
        <v>124.78428249037569</v>
      </c>
      <c r="L14" s="27">
        <v>-2551.4403292181073</v>
      </c>
      <c r="M14" s="27">
        <v>-318.59816806053368</v>
      </c>
      <c r="N14" s="27">
        <v>2576.6626841895659</v>
      </c>
      <c r="O14" s="27">
        <v>-168.59153059869905</v>
      </c>
      <c r="P14" s="27">
        <v>7087.7006766618015</v>
      </c>
      <c r="Q14" s="27">
        <v>4097.1208703728271</v>
      </c>
      <c r="R14" s="27">
        <v>3911.3705718455617</v>
      </c>
      <c r="S14" s="27">
        <v>3175.0033169696162</v>
      </c>
      <c r="T14" s="27">
        <v>18269.868648003183</v>
      </c>
      <c r="U14" s="27">
        <v>3488.630061009429</v>
      </c>
      <c r="V14" s="27">
        <v>-4232.9450915141433</v>
      </c>
      <c r="W14" s="27">
        <v>1539.6561286744316</v>
      </c>
      <c r="X14" s="27">
        <v>773.15585135884635</v>
      </c>
      <c r="Y14" s="27">
        <v>1568.4969495285636</v>
      </c>
      <c r="Z14" s="27">
        <v>3179.0445648567952</v>
      </c>
      <c r="AA14" s="27">
        <v>-11800.497622470421</v>
      </c>
      <c r="AB14" s="27">
        <v>999.86730067455483</v>
      </c>
      <c r="AC14" s="27">
        <v>-1705.2195068008405</v>
      </c>
      <c r="AD14" s="27">
        <v>-9326.8052637399087</v>
      </c>
      <c r="AE14" s="29">
        <v>1208.3111347895579</v>
      </c>
      <c r="AF14" s="12"/>
      <c r="AH14" s="83" t="s">
        <v>97</v>
      </c>
      <c r="AJ14" s="109">
        <f t="shared" si="0"/>
        <v>-8621.4530576136258</v>
      </c>
      <c r="AK14" s="104">
        <f t="shared" si="1"/>
        <v>-705.35220612628564</v>
      </c>
      <c r="AL14" s="110" t="s">
        <v>97</v>
      </c>
      <c r="AN14" s="109">
        <f t="shared" si="2"/>
        <v>-1705.2195068008405</v>
      </c>
      <c r="AO14" s="104">
        <f t="shared" si="3"/>
        <v>1208.3111347895579</v>
      </c>
      <c r="AP14" s="110" t="s">
        <v>97</v>
      </c>
      <c r="AQ14" s="1">
        <f t="shared" si="5"/>
        <v>2913.5306415903983</v>
      </c>
    </row>
    <row r="15" spans="1:48" ht="12.95" customHeight="1">
      <c r="A15" s="10"/>
      <c r="B15" s="33" t="s">
        <v>15</v>
      </c>
      <c r="C15" s="30">
        <v>33208.897588864034</v>
      </c>
      <c r="D15" s="26">
        <v>25339.646039914649</v>
      </c>
      <c r="E15" s="26">
        <v>63511.133470225868</v>
      </c>
      <c r="F15" s="26">
        <v>37520.603801169585</v>
      </c>
      <c r="G15" s="26">
        <v>30735.325090302864</v>
      </c>
      <c r="H15" s="26">
        <v>13890.923178807949</v>
      </c>
      <c r="I15" s="26">
        <v>31670.741382916378</v>
      </c>
      <c r="J15" s="26">
        <v>16068.565697030848</v>
      </c>
      <c r="K15" s="26">
        <v>14316.66604750166</v>
      </c>
      <c r="L15" s="26">
        <v>6845.8285479715914</v>
      </c>
      <c r="M15" s="26">
        <v>5591.1222381128373</v>
      </c>
      <c r="N15" s="26">
        <v>7510.6625167048978</v>
      </c>
      <c r="O15" s="26">
        <v>34264.279350290723</v>
      </c>
      <c r="P15" s="26">
        <v>4210.5515083094069</v>
      </c>
      <c r="Q15" s="26">
        <v>1518.4199177537482</v>
      </c>
      <c r="R15" s="26">
        <v>-7302.1680887244265</v>
      </c>
      <c r="S15" s="26">
        <v>4242.6329218544515</v>
      </c>
      <c r="T15" s="26">
        <v>2669.4362591931799</v>
      </c>
      <c r="U15" s="26">
        <v>7065.7134642361625</v>
      </c>
      <c r="V15" s="26">
        <v>10200.542084574265</v>
      </c>
      <c r="W15" s="26">
        <v>24146.063496829731</v>
      </c>
      <c r="X15" s="26">
        <v>5921.8375210621198</v>
      </c>
      <c r="Y15" s="26">
        <v>47334.156566702164</v>
      </c>
      <c r="Z15" s="26">
        <v>18532.188321313723</v>
      </c>
      <c r="AA15" s="26">
        <v>3306.9812151352426</v>
      </c>
      <c r="AB15" s="26">
        <v>5758.2136214065022</v>
      </c>
      <c r="AC15" s="26">
        <v>745.93208153336275</v>
      </c>
      <c r="AD15" s="26">
        <v>28343.315239388477</v>
      </c>
      <c r="AE15" s="31">
        <v>15115.105352335642</v>
      </c>
      <c r="AF15" s="12"/>
      <c r="AH15" s="84">
        <f>(AD15-Y15)/Y15</f>
        <v>-0.40120797970810457</v>
      </c>
      <c r="AJ15" s="111">
        <f t="shared" si="0"/>
        <v>21839.169536448964</v>
      </c>
      <c r="AK15" s="105">
        <f t="shared" si="1"/>
        <v>6504.1457029398653</v>
      </c>
      <c r="AL15" s="112">
        <f t="shared" si="7"/>
        <v>-0.70217980623829912</v>
      </c>
      <c r="AN15" s="111">
        <f t="shared" si="2"/>
        <v>745.93208153336275</v>
      </c>
      <c r="AO15" s="105">
        <f t="shared" si="3"/>
        <v>15115.105352335642</v>
      </c>
      <c r="AP15" s="112">
        <f t="shared" si="4"/>
        <v>19.263380174324357</v>
      </c>
      <c r="AQ15" s="1">
        <f t="shared" si="5"/>
        <v>14369.173270802279</v>
      </c>
    </row>
    <row r="16" spans="1:48" ht="12.95" customHeight="1">
      <c r="A16" s="10"/>
      <c r="B16" s="32" t="s">
        <v>16</v>
      </c>
      <c r="C16" s="28">
        <v>47421.078796917725</v>
      </c>
      <c r="D16" s="27">
        <v>55685.954562570609</v>
      </c>
      <c r="E16" s="27">
        <v>80227.241615331965</v>
      </c>
      <c r="F16" s="27">
        <v>8114.0350877192977</v>
      </c>
      <c r="G16" s="27">
        <v>23806.612948041122</v>
      </c>
      <c r="H16" s="27">
        <v>65646.357615894041</v>
      </c>
      <c r="I16" s="27">
        <v>67573.396410185058</v>
      </c>
      <c r="J16" s="80">
        <v>28190.231362467865</v>
      </c>
      <c r="K16" s="27">
        <v>-3285.5436081242533</v>
      </c>
      <c r="L16" s="27">
        <v>-11169.520775255543</v>
      </c>
      <c r="M16" s="27">
        <v>8180.0079649542022</v>
      </c>
      <c r="N16" s="27">
        <v>19070.755343156779</v>
      </c>
      <c r="O16" s="27">
        <v>12795.698924731183</v>
      </c>
      <c r="P16" s="27">
        <v>-7609.1283003847684</v>
      </c>
      <c r="Q16" s="27">
        <v>1191.4554862677458</v>
      </c>
      <c r="R16" s="27">
        <v>4308.0801379859358</v>
      </c>
      <c r="S16" s="27">
        <v>-1264.4288178320287</v>
      </c>
      <c r="T16" s="27">
        <v>-3374.0214939631151</v>
      </c>
      <c r="U16" s="27">
        <v>8930.6711037160294</v>
      </c>
      <c r="V16" s="27">
        <v>6712.1464226289518</v>
      </c>
      <c r="W16" s="27">
        <v>3921.2423738214088</v>
      </c>
      <c r="X16" s="27">
        <v>7657.2379367720469</v>
      </c>
      <c r="Y16" s="27">
        <v>27221.297836938436</v>
      </c>
      <c r="Z16" s="27">
        <v>7619.1529359725755</v>
      </c>
      <c r="AA16" s="27">
        <v>3867.0795090124957</v>
      </c>
      <c r="AB16" s="27">
        <v>654.65000552913853</v>
      </c>
      <c r="AC16" s="27">
        <v>101.73614950790667</v>
      </c>
      <c r="AD16" s="27">
        <v>12242.618600022117</v>
      </c>
      <c r="AE16" s="29">
        <v>5929.6750133191263</v>
      </c>
      <c r="AF16" s="12"/>
      <c r="AH16" s="83">
        <f>(AD16-Y16)/Y16</f>
        <v>-0.55025588150285498</v>
      </c>
      <c r="AJ16" s="109">
        <f t="shared" si="0"/>
        <v>11486.232444985071</v>
      </c>
      <c r="AK16" s="104">
        <f t="shared" si="1"/>
        <v>756.38615503704523</v>
      </c>
      <c r="AL16" s="110">
        <f t="shared" si="7"/>
        <v>-0.93414845479926822</v>
      </c>
      <c r="AN16" s="109">
        <f t="shared" si="2"/>
        <v>101.73614950790667</v>
      </c>
      <c r="AO16" s="104">
        <f t="shared" si="3"/>
        <v>5929.6750133191263</v>
      </c>
      <c r="AP16" s="110">
        <f t="shared" si="4"/>
        <v>57.284838201570494</v>
      </c>
      <c r="AQ16" s="1">
        <f t="shared" si="5"/>
        <v>5827.9388638112196</v>
      </c>
    </row>
    <row r="17" spans="1:43" ht="12.95" customHeight="1">
      <c r="A17" s="10"/>
      <c r="B17" s="33" t="s">
        <v>17</v>
      </c>
      <c r="C17" s="30">
        <v>623.06681820780511</v>
      </c>
      <c r="D17" s="26">
        <v>5358.1262469561952</v>
      </c>
      <c r="E17" s="26">
        <v>2111.7757924435318</v>
      </c>
      <c r="F17" s="26">
        <v>4489.8629886403505</v>
      </c>
      <c r="G17" s="26">
        <v>2436.5191678243959</v>
      </c>
      <c r="H17" s="26">
        <v>330.09362119205298</v>
      </c>
      <c r="I17" s="26">
        <v>1144.1773438152218</v>
      </c>
      <c r="J17" s="26">
        <v>1740.7638766066837</v>
      </c>
      <c r="K17" s="26">
        <v>122.32292048320721</v>
      </c>
      <c r="L17" s="26">
        <v>343.18280499137131</v>
      </c>
      <c r="M17" s="26">
        <v>32.945912651002253</v>
      </c>
      <c r="N17" s="26">
        <v>2318.700966414443</v>
      </c>
      <c r="O17" s="26">
        <v>2817.1526045400237</v>
      </c>
      <c r="P17" s="26">
        <v>573.0203914024147</v>
      </c>
      <c r="Q17" s="26">
        <v>1049.6216465437176</v>
      </c>
      <c r="R17" s="26">
        <v>306.65268143823801</v>
      </c>
      <c r="S17" s="26">
        <v>754.0822422714607</v>
      </c>
      <c r="T17" s="26">
        <v>2683.3769616558311</v>
      </c>
      <c r="U17" s="26">
        <v>178.34010870770936</v>
      </c>
      <c r="V17" s="26">
        <v>417.3071259012757</v>
      </c>
      <c r="W17" s="26">
        <v>163.34255352190792</v>
      </c>
      <c r="X17" s="26">
        <v>381.50215529672766</v>
      </c>
      <c r="Y17" s="26">
        <v>1140.4919434276208</v>
      </c>
      <c r="Z17" s="26">
        <v>328.88555346676986</v>
      </c>
      <c r="AA17" s="26">
        <v>531.67341369014707</v>
      </c>
      <c r="AB17" s="26">
        <v>1161.7779066681412</v>
      </c>
      <c r="AC17" s="26">
        <v>1102.9982815437354</v>
      </c>
      <c r="AD17" s="26">
        <v>3125.3351553687935</v>
      </c>
      <c r="AE17" s="31">
        <v>1147.5174544485881</v>
      </c>
      <c r="AF17" s="12"/>
      <c r="AH17" s="84">
        <f>(AD17-Y17)/Y17</f>
        <v>1.7403395292525687</v>
      </c>
      <c r="AJ17" s="111">
        <f t="shared" si="0"/>
        <v>860.55896715691688</v>
      </c>
      <c r="AK17" s="105">
        <f t="shared" si="1"/>
        <v>2264.7761882118766</v>
      </c>
      <c r="AL17" s="112">
        <f t="shared" si="7"/>
        <v>1.6317501468773965</v>
      </c>
      <c r="AN17" s="111">
        <f t="shared" si="2"/>
        <v>1102.9982815437354</v>
      </c>
      <c r="AO17" s="105">
        <f t="shared" si="3"/>
        <v>1147.5174544485881</v>
      </c>
      <c r="AP17" s="112">
        <f t="shared" si="4"/>
        <v>4.0361960349153472E-2</v>
      </c>
      <c r="AQ17" s="1">
        <f t="shared" si="5"/>
        <v>44.519172904852667</v>
      </c>
    </row>
    <row r="18" spans="1:43" ht="12.95" customHeight="1">
      <c r="A18" s="10"/>
      <c r="B18" s="32" t="s">
        <v>48</v>
      </c>
      <c r="C18" s="28">
        <v>7710.9682754473015</v>
      </c>
      <c r="D18" s="27">
        <v>6817.2205085551332</v>
      </c>
      <c r="E18" s="27">
        <v>3951.609837137099</v>
      </c>
      <c r="F18" s="27">
        <v>6314.4551688606043</v>
      </c>
      <c r="G18" s="27">
        <v>1998.1008307926359</v>
      </c>
      <c r="H18" s="27">
        <v>2194.7097867147404</v>
      </c>
      <c r="I18" s="27">
        <v>6315.415742727283</v>
      </c>
      <c r="J18" s="27">
        <v>14427.225649626595</v>
      </c>
      <c r="K18" s="27">
        <v>920.45598096803099</v>
      </c>
      <c r="L18" s="27">
        <v>-971.98318109219133</v>
      </c>
      <c r="M18" s="27">
        <v>-2200.9350541658819</v>
      </c>
      <c r="N18" s="27">
        <v>5656.2701017122599</v>
      </c>
      <c r="O18" s="27">
        <v>3403.807851894855</v>
      </c>
      <c r="P18" s="27">
        <v>2102.2414152578185</v>
      </c>
      <c r="Q18" s="27">
        <v>-1265.3194901020597</v>
      </c>
      <c r="R18" s="27">
        <v>2517.0128979090709</v>
      </c>
      <c r="S18" s="27">
        <v>4397.9540802969314</v>
      </c>
      <c r="T18" s="27">
        <v>7751.8888990628884</v>
      </c>
      <c r="U18" s="27">
        <v>579.2598014283974</v>
      </c>
      <c r="V18" s="27">
        <v>-318.38513363467695</v>
      </c>
      <c r="W18" s="27">
        <v>1934.6893486249705</v>
      </c>
      <c r="X18" s="27">
        <v>-17007.007976532444</v>
      </c>
      <c r="Y18" s="27">
        <v>-14811.443967277233</v>
      </c>
      <c r="Z18" s="27">
        <v>-9300.6567645042451</v>
      </c>
      <c r="AA18" s="27">
        <v>-432.10035130594167</v>
      </c>
      <c r="AB18" s="27">
        <v>1731.0030512821425</v>
      </c>
      <c r="AC18" s="27">
        <v>2075.2182963260288</v>
      </c>
      <c r="AD18" s="27">
        <v>-5926.5357682020167</v>
      </c>
      <c r="AE18" s="29">
        <v>2855.8411102920409</v>
      </c>
      <c r="AF18" s="12"/>
      <c r="AH18" s="83" t="s">
        <v>97</v>
      </c>
      <c r="AJ18" s="109">
        <f t="shared" si="0"/>
        <v>-9732.7571158101873</v>
      </c>
      <c r="AK18" s="104">
        <f t="shared" si="1"/>
        <v>3806.2213476081715</v>
      </c>
      <c r="AL18" s="110" t="s">
        <v>97</v>
      </c>
      <c r="AN18" s="109">
        <f t="shared" si="2"/>
        <v>2075.2182963260288</v>
      </c>
      <c r="AO18" s="104">
        <f t="shared" si="3"/>
        <v>2855.8411102920409</v>
      </c>
      <c r="AP18" s="110">
        <f t="shared" si="4"/>
        <v>0.37616419214693142</v>
      </c>
      <c r="AQ18" s="1">
        <f t="shared" si="5"/>
        <v>780.62281396601202</v>
      </c>
    </row>
    <row r="19" spans="1:43" ht="12.95" customHeight="1">
      <c r="A19" s="10"/>
      <c r="B19" s="33" t="s">
        <v>49</v>
      </c>
      <c r="C19" s="30">
        <v>3076.0178117048345</v>
      </c>
      <c r="D19" s="26">
        <v>3858.4692417739625</v>
      </c>
      <c r="E19" s="26">
        <v>6822.1285892634205</v>
      </c>
      <c r="F19" s="26">
        <v>919.14772727272725</v>
      </c>
      <c r="G19" s="26">
        <v>78.756267184214778</v>
      </c>
      <c r="H19" s="26">
        <v>245.13629499469087</v>
      </c>
      <c r="I19" s="26">
        <v>1107.2941833815337</v>
      </c>
      <c r="J19" s="26">
        <v>1024.8400817453125</v>
      </c>
      <c r="K19" s="26">
        <v>140.86409303955065</v>
      </c>
      <c r="L19" s="26">
        <v>60.556253141181692</v>
      </c>
      <c r="M19" s="26">
        <v>139.41526135450209</v>
      </c>
      <c r="N19" s="26">
        <v>56.046048291115305</v>
      </c>
      <c r="O19" s="26">
        <v>396.88165582634974</v>
      </c>
      <c r="P19" s="26">
        <v>-35.076443164678459</v>
      </c>
      <c r="Q19" s="26">
        <v>168.58631564513917</v>
      </c>
      <c r="R19" s="26">
        <v>409.28801590566297</v>
      </c>
      <c r="S19" s="26">
        <v>-95.391128479363772</v>
      </c>
      <c r="T19" s="26">
        <v>447.40675990675987</v>
      </c>
      <c r="U19" s="26">
        <v>678.67055962989059</v>
      </c>
      <c r="V19" s="26">
        <v>-607.16730820699024</v>
      </c>
      <c r="W19" s="26">
        <v>-41.221840524473436</v>
      </c>
      <c r="X19" s="26">
        <v>678.38245406801263</v>
      </c>
      <c r="Y19" s="26">
        <v>708.66386496643952</v>
      </c>
      <c r="Z19" s="26">
        <v>-45.764715230735618</v>
      </c>
      <c r="AA19" s="26">
        <v>-356.44165888608569</v>
      </c>
      <c r="AB19" s="26">
        <v>405.79868491626775</v>
      </c>
      <c r="AC19" s="26">
        <v>-490.80567088473487</v>
      </c>
      <c r="AD19" s="26">
        <v>-487.21336008528846</v>
      </c>
      <c r="AE19" s="31">
        <v>-146.73798359782114</v>
      </c>
      <c r="AF19" s="12"/>
      <c r="AH19" s="84" t="s">
        <v>97</v>
      </c>
      <c r="AJ19" s="111">
        <f t="shared" si="0"/>
        <v>-402.20637411682128</v>
      </c>
      <c r="AK19" s="105">
        <f t="shared" si="1"/>
        <v>-85.00698596846712</v>
      </c>
      <c r="AL19" s="112" t="s">
        <v>97</v>
      </c>
      <c r="AN19" s="111">
        <f t="shared" si="2"/>
        <v>-490.80567088473487</v>
      </c>
      <c r="AO19" s="105">
        <f t="shared" si="3"/>
        <v>-146.73798359782114</v>
      </c>
      <c r="AP19" s="112" t="s">
        <v>97</v>
      </c>
      <c r="AQ19" s="1">
        <f t="shared" si="5"/>
        <v>344.06768728691372</v>
      </c>
    </row>
    <row r="20" spans="1:43" ht="12.95" customHeight="1">
      <c r="A20" s="10"/>
      <c r="B20" s="32" t="s">
        <v>20</v>
      </c>
      <c r="C20" s="28">
        <v>-31670.395227442208</v>
      </c>
      <c r="D20" s="27">
        <v>-5545.3746705158783</v>
      </c>
      <c r="E20" s="27">
        <v>24711.841204654345</v>
      </c>
      <c r="F20" s="27">
        <v>-16421.052631578947</v>
      </c>
      <c r="G20" s="27">
        <v>25716.865796054459</v>
      </c>
      <c r="H20" s="27">
        <v>42806.622516556294</v>
      </c>
      <c r="I20" s="80">
        <v>23566.161124252121</v>
      </c>
      <c r="J20" s="27">
        <v>46939.588688946016</v>
      </c>
      <c r="K20" s="27">
        <v>29911.058011416437</v>
      </c>
      <c r="L20" s="27">
        <v>8527.8109650869519</v>
      </c>
      <c r="M20" s="27">
        <v>6163.5470596044079</v>
      </c>
      <c r="N20" s="27">
        <v>2013.8059206159564</v>
      </c>
      <c r="O20" s="27">
        <v>46616.221956723748</v>
      </c>
      <c r="P20" s="27">
        <v>-3159.0818628101365</v>
      </c>
      <c r="Q20" s="27">
        <v>13147.140772190525</v>
      </c>
      <c r="R20" s="27">
        <v>22489.054000265358</v>
      </c>
      <c r="S20" s="27">
        <v>4939.6311529786381</v>
      </c>
      <c r="T20" s="27">
        <v>37416.744062624384</v>
      </c>
      <c r="U20" s="27">
        <v>13895.729339988908</v>
      </c>
      <c r="V20" s="27">
        <v>24942.872989462008</v>
      </c>
      <c r="W20" s="27">
        <v>5417.6372712146422</v>
      </c>
      <c r="X20" s="27">
        <v>144104.2706600111</v>
      </c>
      <c r="Y20" s="27">
        <v>188360.51026067664</v>
      </c>
      <c r="Z20" s="27">
        <v>18887.537321685282</v>
      </c>
      <c r="AA20" s="27">
        <v>-18820.081831250693</v>
      </c>
      <c r="AB20" s="27">
        <v>-5763.5740351653212</v>
      </c>
      <c r="AC20" s="27">
        <v>27994.028530354972</v>
      </c>
      <c r="AD20" s="27">
        <v>22297.909985624239</v>
      </c>
      <c r="AE20" s="29">
        <v>9257.3255194459252</v>
      </c>
      <c r="AF20" s="12"/>
      <c r="AH20" s="83">
        <f>(AD20-Y20)/Y20</f>
        <v>-0.8816211001193105</v>
      </c>
      <c r="AJ20" s="109">
        <f t="shared" si="0"/>
        <v>67.455490434589592</v>
      </c>
      <c r="AK20" s="104">
        <f t="shared" si="1"/>
        <v>22230.45449518965</v>
      </c>
      <c r="AL20" s="110">
        <f t="shared" si="7"/>
        <v>328.55737704918374</v>
      </c>
      <c r="AN20" s="109">
        <f t="shared" si="2"/>
        <v>27994.028530354972</v>
      </c>
      <c r="AO20" s="104">
        <f t="shared" si="3"/>
        <v>9257.3255194459252</v>
      </c>
      <c r="AP20" s="110">
        <f t="shared" si="4"/>
        <v>-0.66931070640983814</v>
      </c>
      <c r="AQ20" s="1">
        <f t="shared" si="5"/>
        <v>-18736.703010909048</v>
      </c>
    </row>
    <row r="21" spans="1:43" ht="12.95" customHeight="1">
      <c r="A21" s="10"/>
      <c r="B21" s="33" t="s">
        <v>96</v>
      </c>
      <c r="C21" s="30">
        <v>4818.5</v>
      </c>
      <c r="D21" s="26">
        <v>14395.7</v>
      </c>
      <c r="E21" s="26">
        <v>8798.4</v>
      </c>
      <c r="F21" s="26">
        <v>10274.5</v>
      </c>
      <c r="G21" s="26">
        <v>4607</v>
      </c>
      <c r="H21" s="26">
        <v>6985.1</v>
      </c>
      <c r="I21" s="26">
        <v>8653.1</v>
      </c>
      <c r="J21" s="26">
        <v>9017.5</v>
      </c>
      <c r="K21" s="26">
        <v>2857.5</v>
      </c>
      <c r="L21" s="26">
        <v>5046.6000000000004</v>
      </c>
      <c r="M21" s="26">
        <v>2337.4</v>
      </c>
      <c r="N21" s="26">
        <v>1600.9</v>
      </c>
      <c r="O21" s="26">
        <v>11842.4</v>
      </c>
      <c r="P21" s="26">
        <v>4024.6</v>
      </c>
      <c r="Q21" s="26">
        <v>1636.5</v>
      </c>
      <c r="R21" s="26">
        <v>1515.5</v>
      </c>
      <c r="S21" s="26">
        <v>-1127.5</v>
      </c>
      <c r="T21" s="26">
        <v>6049.1</v>
      </c>
      <c r="U21" s="26">
        <v>4876.2</v>
      </c>
      <c r="V21" s="26">
        <v>3186.6</v>
      </c>
      <c r="W21" s="26">
        <v>2257.1</v>
      </c>
      <c r="X21" s="26">
        <v>1016.4</v>
      </c>
      <c r="Y21" s="26">
        <v>11336.3</v>
      </c>
      <c r="Z21" s="26">
        <v>2845.6</v>
      </c>
      <c r="AA21" s="26">
        <v>2690.1</v>
      </c>
      <c r="AB21" s="26">
        <v>2796.1</v>
      </c>
      <c r="AC21" s="26">
        <v>3570.9</v>
      </c>
      <c r="AD21" s="26">
        <v>11902.7</v>
      </c>
      <c r="AE21" s="31">
        <v>1342.7</v>
      </c>
      <c r="AF21" s="12"/>
      <c r="AH21" s="84">
        <f>(AD21-Y21)/Y21</f>
        <v>4.9963391935640505E-2</v>
      </c>
      <c r="AJ21" s="111">
        <f t="shared" si="0"/>
        <v>5535.7</v>
      </c>
      <c r="AK21" s="105">
        <f t="shared" si="1"/>
        <v>6367</v>
      </c>
      <c r="AL21" s="112">
        <f t="shared" si="7"/>
        <v>0.15017071011796163</v>
      </c>
      <c r="AN21" s="111">
        <f t="shared" si="2"/>
        <v>3570.9</v>
      </c>
      <c r="AO21" s="105">
        <f t="shared" si="3"/>
        <v>1342.7</v>
      </c>
      <c r="AP21" s="112">
        <f t="shared" si="4"/>
        <v>-0.62398835027584076</v>
      </c>
      <c r="AQ21" s="1">
        <f t="shared" si="5"/>
        <v>-2228.1999999999998</v>
      </c>
    </row>
    <row r="22" spans="1:43" ht="12.95" customHeight="1">
      <c r="A22" s="10"/>
      <c r="B22" s="32" t="s">
        <v>21</v>
      </c>
      <c r="C22" s="28">
        <v>19960.228685060902</v>
      </c>
      <c r="D22" s="27">
        <v>39259.445211497426</v>
      </c>
      <c r="E22" s="27">
        <v>40209.445585215602</v>
      </c>
      <c r="F22" s="27">
        <v>-10814.327485380116</v>
      </c>
      <c r="G22" s="27">
        <v>20077.79938871909</v>
      </c>
      <c r="H22" s="27">
        <v>9178.8079470198682</v>
      </c>
      <c r="I22" s="27">
        <v>34355.085571170166</v>
      </c>
      <c r="J22" s="80">
        <v>92.544987146529564</v>
      </c>
      <c r="K22" s="27"/>
      <c r="L22" s="27"/>
      <c r="M22" s="27"/>
      <c r="N22" s="27"/>
      <c r="O22" s="27">
        <v>24267.205628567637</v>
      </c>
      <c r="P22" s="27">
        <v>-124.67294679580733</v>
      </c>
      <c r="Q22" s="27">
        <v>7696.8236698951832</v>
      </c>
      <c r="R22" s="27">
        <v>3680.615629560833</v>
      </c>
      <c r="S22" s="27">
        <v>11971.468754146212</v>
      </c>
      <c r="T22" s="27">
        <v>23224.237760382115</v>
      </c>
      <c r="U22" s="27">
        <v>5253.9412090959513</v>
      </c>
      <c r="V22" s="27">
        <v>925.65280088740985</v>
      </c>
      <c r="W22" s="27">
        <v>4219.5429839156959</v>
      </c>
      <c r="X22" s="27">
        <v>8932.6966167498613</v>
      </c>
      <c r="Y22" s="27">
        <v>19331.83250138658</v>
      </c>
      <c r="Z22" s="27">
        <v>3693.8825610969811</v>
      </c>
      <c r="AA22" s="27">
        <v>3538.1543735486011</v>
      </c>
      <c r="AB22" s="27">
        <v>9149.0445648567948</v>
      </c>
      <c r="AC22" s="27">
        <v>12570.051973902466</v>
      </c>
      <c r="AD22" s="27">
        <v>28951.133473404843</v>
      </c>
      <c r="AE22" s="29">
        <v>2190.1342567927541</v>
      </c>
      <c r="AF22" s="12"/>
      <c r="AH22" s="83">
        <f>(AD22-Y22)/Y22</f>
        <v>0.49758867770700566</v>
      </c>
      <c r="AJ22" s="109">
        <f t="shared" si="0"/>
        <v>7232.0369346455827</v>
      </c>
      <c r="AK22" s="104">
        <f t="shared" si="1"/>
        <v>21719.096538759259</v>
      </c>
      <c r="AL22" s="110">
        <f t="shared" si="7"/>
        <v>2.0031783209945178</v>
      </c>
      <c r="AN22" s="109">
        <f t="shared" si="2"/>
        <v>12570.051973902466</v>
      </c>
      <c r="AO22" s="104">
        <f t="shared" si="3"/>
        <v>2190.1342567927541</v>
      </c>
      <c r="AP22" s="110">
        <f t="shared" si="4"/>
        <v>-0.82576569600986216</v>
      </c>
      <c r="AQ22" s="1">
        <f t="shared" si="5"/>
        <v>-10379.917717109711</v>
      </c>
    </row>
    <row r="23" spans="1:43" ht="12.95" customHeight="1">
      <c r="A23" s="10"/>
      <c r="B23" s="33" t="s">
        <v>90</v>
      </c>
      <c r="C23" s="30">
        <v>2778.3832879200727</v>
      </c>
      <c r="D23" s="26">
        <v>-6502.7932960893859</v>
      </c>
      <c r="E23" s="26">
        <v>22547.554347826084</v>
      </c>
      <c r="F23" s="26">
        <v>24418.222265209402</v>
      </c>
      <c r="G23" s="26">
        <v>11938.655551993161</v>
      </c>
      <c r="H23" s="26">
        <v>-1252.2703810138034</v>
      </c>
      <c r="I23" s="26">
        <v>-1757.1830964747376</v>
      </c>
      <c r="J23" s="26">
        <v>1731.5474922631652</v>
      </c>
      <c r="K23" s="26">
        <v>1154.7355942380025</v>
      </c>
      <c r="L23" s="26">
        <v>1222.3598615136975</v>
      </c>
      <c r="M23" s="26">
        <v>59.427386393792503</v>
      </c>
      <c r="N23" s="26">
        <v>-132.17470422067643</v>
      </c>
      <c r="O23" s="26">
        <v>2303.3235278145785</v>
      </c>
      <c r="P23" s="26">
        <v>706.67705897635756</v>
      </c>
      <c r="Q23" s="26">
        <v>-913.57849736649428</v>
      </c>
      <c r="R23" s="26">
        <v>431.75322988261416</v>
      </c>
      <c r="S23" s="26">
        <v>1920.6877819504477</v>
      </c>
      <c r="T23" s="26">
        <v>10621.88525945346</v>
      </c>
      <c r="U23" s="26">
        <v>1676.8276305491713</v>
      </c>
      <c r="V23" s="26">
        <v>135.53461380486155</v>
      </c>
      <c r="W23" s="26">
        <v>-4181.7386942231678</v>
      </c>
      <c r="X23" s="26">
        <v>-383.46378539912047</v>
      </c>
      <c r="Y23" s="26">
        <v>-2251.1968780758712</v>
      </c>
      <c r="Z23" s="26">
        <v>3212.2364610437057</v>
      </c>
      <c r="AA23" s="26">
        <v>1721.4646327710618</v>
      </c>
      <c r="AB23" s="26">
        <v>6813.2500388317567</v>
      </c>
      <c r="AC23" s="26">
        <v>-253.67017546439564</v>
      </c>
      <c r="AD23" s="26">
        <v>11387.585050738631</v>
      </c>
      <c r="AE23" s="31">
        <v>4257.3512081696117</v>
      </c>
      <c r="AF23" s="12"/>
      <c r="AH23" s="84" t="s">
        <v>97</v>
      </c>
      <c r="AJ23" s="111">
        <f t="shared" si="0"/>
        <v>4933.7010938147678</v>
      </c>
      <c r="AK23" s="105">
        <f t="shared" si="1"/>
        <v>6559.5798633673612</v>
      </c>
      <c r="AL23" s="112">
        <f t="shared" si="7"/>
        <v>0.32954545454545442</v>
      </c>
      <c r="AM23" s="68"/>
      <c r="AN23" s="111">
        <f t="shared" si="2"/>
        <v>-253.67017546439564</v>
      </c>
      <c r="AO23" s="105">
        <f t="shared" si="3"/>
        <v>4257.3512081696117</v>
      </c>
      <c r="AP23" s="112" t="s">
        <v>97</v>
      </c>
      <c r="AQ23" s="1">
        <f t="shared" si="5"/>
        <v>4511.0213836340072</v>
      </c>
    </row>
    <row r="24" spans="1:43" ht="12.95" customHeight="1">
      <c r="A24" s="10"/>
      <c r="B24" s="32" t="s">
        <v>82</v>
      </c>
      <c r="C24" s="28">
        <v>13643.2</v>
      </c>
      <c r="D24" s="27">
        <v>9161.9</v>
      </c>
      <c r="E24" s="27">
        <v>8826.9</v>
      </c>
      <c r="F24" s="27">
        <v>11187.5</v>
      </c>
      <c r="G24" s="27">
        <v>9021.9</v>
      </c>
      <c r="H24" s="27">
        <v>9497.4</v>
      </c>
      <c r="I24" s="27">
        <v>9773</v>
      </c>
      <c r="J24" s="27">
        <v>9495.9</v>
      </c>
      <c r="K24" s="27">
        <v>2280.6</v>
      </c>
      <c r="L24" s="27">
        <v>5058.8</v>
      </c>
      <c r="M24" s="27">
        <v>2363.1</v>
      </c>
      <c r="N24" s="27">
        <v>3064.1</v>
      </c>
      <c r="O24" s="27">
        <v>12766.6</v>
      </c>
      <c r="P24" s="27">
        <v>3392.6</v>
      </c>
      <c r="Q24" s="27">
        <v>1577.1</v>
      </c>
      <c r="R24" s="27">
        <v>2020.3</v>
      </c>
      <c r="S24" s="27">
        <v>2283.6</v>
      </c>
      <c r="T24" s="27">
        <v>9273.6</v>
      </c>
      <c r="U24" s="27">
        <v>996.1</v>
      </c>
      <c r="V24" s="27">
        <v>112.8</v>
      </c>
      <c r="W24" s="27">
        <v>2275.4</v>
      </c>
      <c r="X24" s="27">
        <v>719.8</v>
      </c>
      <c r="Y24" s="27">
        <v>4104.1000000000004</v>
      </c>
      <c r="Z24" s="27">
        <v>42.1</v>
      </c>
      <c r="AA24" s="27">
        <v>3903.4</v>
      </c>
      <c r="AB24" s="27">
        <v>3090.1</v>
      </c>
      <c r="AC24" s="27">
        <v>3791</v>
      </c>
      <c r="AD24" s="27">
        <v>10826.6</v>
      </c>
      <c r="AE24" s="29">
        <v>4440.8</v>
      </c>
      <c r="AF24" s="12"/>
      <c r="AH24" s="83">
        <f>(AD24-Y24)/Y24</f>
        <v>1.6379961501912721</v>
      </c>
      <c r="AJ24" s="109">
        <f t="shared" si="0"/>
        <v>3945.5</v>
      </c>
      <c r="AK24" s="104">
        <f t="shared" si="1"/>
        <v>6881.1</v>
      </c>
      <c r="AL24" s="110">
        <f t="shared" si="7"/>
        <v>0.74403751108858207</v>
      </c>
      <c r="AN24" s="109">
        <f t="shared" si="2"/>
        <v>3791</v>
      </c>
      <c r="AO24" s="104">
        <f t="shared" si="3"/>
        <v>4440.8</v>
      </c>
      <c r="AP24" s="110">
        <f t="shared" si="4"/>
        <v>0.17140596148773415</v>
      </c>
      <c r="AQ24" s="1">
        <f t="shared" si="5"/>
        <v>649.80000000000018</v>
      </c>
    </row>
    <row r="25" spans="1:43" ht="12.95" customHeight="1">
      <c r="A25" s="10"/>
      <c r="B25" s="93" t="s">
        <v>110</v>
      </c>
      <c r="C25" s="30">
        <v>705.94084016902809</v>
      </c>
      <c r="D25" s="26">
        <v>1665.6206853269739</v>
      </c>
      <c r="E25" s="26">
        <v>2324.4353182751538</v>
      </c>
      <c r="F25" s="26">
        <v>1260.233918128655</v>
      </c>
      <c r="G25" s="26">
        <v>94.47068630175049</v>
      </c>
      <c r="H25" s="26">
        <v>378.80794701986753</v>
      </c>
      <c r="I25" s="26">
        <v>1454.0141922916378</v>
      </c>
      <c r="J25" s="26">
        <v>1110.5398457583547</v>
      </c>
      <c r="K25" s="26">
        <v>179.2114695340502</v>
      </c>
      <c r="L25" s="26">
        <v>211.07128634010354</v>
      </c>
      <c r="M25" s="26">
        <v>94.251958051241203</v>
      </c>
      <c r="N25" s="26">
        <v>419.48758794636933</v>
      </c>
      <c r="O25" s="26">
        <v>904.02230187176428</v>
      </c>
      <c r="P25" s="26">
        <v>241.47538808544513</v>
      </c>
      <c r="Q25" s="26">
        <v>141.96629958869576</v>
      </c>
      <c r="R25" s="26">
        <v>114.10375480960595</v>
      </c>
      <c r="S25" s="26">
        <v>287.91296271726151</v>
      </c>
      <c r="T25" s="26">
        <v>782.80482950776172</v>
      </c>
      <c r="U25" s="26">
        <v>264.0044370493622</v>
      </c>
      <c r="V25" s="26">
        <v>140.8763172490294</v>
      </c>
      <c r="W25" s="26">
        <v>198.55795895729341</v>
      </c>
      <c r="X25" s="26">
        <v>62.11869107043816</v>
      </c>
      <c r="Y25" s="26">
        <v>665.55740432612311</v>
      </c>
      <c r="Z25" s="26">
        <v>-122.74687603671349</v>
      </c>
      <c r="AA25" s="26">
        <v>-185.77905562313393</v>
      </c>
      <c r="AB25" s="26">
        <v>258.76368461793652</v>
      </c>
      <c r="AC25" s="26">
        <v>176.9324339267942</v>
      </c>
      <c r="AD25" s="26">
        <v>124.95853146079841</v>
      </c>
      <c r="AE25" s="31">
        <v>152.37080447522644</v>
      </c>
      <c r="AF25" s="12"/>
      <c r="AH25" s="84">
        <f>(AD25-Y25)/Y25</f>
        <v>-0.81224980648015033</v>
      </c>
      <c r="AJ25" s="111">
        <f t="shared" si="0"/>
        <v>-308.5259316598474</v>
      </c>
      <c r="AK25" s="105">
        <f t="shared" si="1"/>
        <v>435.69611854473072</v>
      </c>
      <c r="AL25" s="112" t="s">
        <v>97</v>
      </c>
      <c r="AN25" s="111">
        <f t="shared" si="2"/>
        <v>176.9324339267942</v>
      </c>
      <c r="AO25" s="105">
        <f t="shared" si="3"/>
        <v>152.37080447522644</v>
      </c>
      <c r="AP25" s="112">
        <f t="shared" si="4"/>
        <v>-0.13881925945657958</v>
      </c>
      <c r="AQ25" s="1">
        <f t="shared" si="5"/>
        <v>-24.561629451567768</v>
      </c>
    </row>
    <row r="26" spans="1:43" ht="12.95" customHeight="1">
      <c r="A26" s="10"/>
      <c r="B26" s="32" t="s">
        <v>50</v>
      </c>
      <c r="C26" s="28">
        <v>5975.6400695998009</v>
      </c>
      <c r="D26" s="27">
        <v>31802.435044558806</v>
      </c>
      <c r="E26" s="27">
        <v>-28265.571526351814</v>
      </c>
      <c r="F26" s="27">
        <v>11194.444444444443</v>
      </c>
      <c r="G26" s="27">
        <v>20666.851903306473</v>
      </c>
      <c r="H26" s="27">
        <v>35660.927152317883</v>
      </c>
      <c r="I26" s="27">
        <v>13301.794907471824</v>
      </c>
      <c r="J26" s="80">
        <v>4422.8791773778921</v>
      </c>
      <c r="K26" s="27">
        <v>700.91596973317405</v>
      </c>
      <c r="L26" s="27">
        <v>2222.2222222222222</v>
      </c>
      <c r="M26" s="27">
        <v>11091.198725607328</v>
      </c>
      <c r="N26" s="27">
        <v>-3535.1121731050048</v>
      </c>
      <c r="O26" s="27">
        <v>10479.224744457721</v>
      </c>
      <c r="P26" s="27">
        <v>3486.798460926098</v>
      </c>
      <c r="Q26" s="27">
        <v>5974.5256733448323</v>
      </c>
      <c r="R26" s="27">
        <v>-20326.389810269338</v>
      </c>
      <c r="S26" s="27">
        <v>330.37017380920787</v>
      </c>
      <c r="T26" s="27">
        <v>-10534.695502189199</v>
      </c>
      <c r="U26" s="27">
        <v>14293.954520244039</v>
      </c>
      <c r="V26" s="27">
        <v>-29143.649473100388</v>
      </c>
      <c r="W26" s="27">
        <v>24742.096505823629</v>
      </c>
      <c r="X26" s="27">
        <v>6110.9262340543537</v>
      </c>
      <c r="Y26" s="27">
        <v>16003.327787021632</v>
      </c>
      <c r="Z26" s="27">
        <v>17.69324339267942</v>
      </c>
      <c r="AA26" s="27">
        <v>2435.0326219175054</v>
      </c>
      <c r="AB26" s="27">
        <v>19953.555236094217</v>
      </c>
      <c r="AC26" s="27">
        <v>4443.2157469866197</v>
      </c>
      <c r="AD26" s="27">
        <v>26849.49684839102</v>
      </c>
      <c r="AE26" s="29">
        <v>11717.63452317528</v>
      </c>
      <c r="AF26" s="12"/>
      <c r="AH26" s="83">
        <f>(AD26-Y26)/Y26</f>
        <v>0.67774460447941376</v>
      </c>
      <c r="AJ26" s="109">
        <f t="shared" si="0"/>
        <v>2452.7258653101849</v>
      </c>
      <c r="AK26" s="104">
        <f t="shared" si="1"/>
        <v>24396.770983080838</v>
      </c>
      <c r="AL26" s="110">
        <f t="shared" si="7"/>
        <v>8.9467989179440934</v>
      </c>
      <c r="AN26" s="109">
        <f t="shared" si="2"/>
        <v>4443.2157469866197</v>
      </c>
      <c r="AO26" s="104">
        <f t="shared" si="3"/>
        <v>11717.63452317528</v>
      </c>
      <c r="AP26" s="110">
        <f t="shared" si="4"/>
        <v>1.6371968390511213</v>
      </c>
      <c r="AQ26" s="1">
        <f t="shared" si="5"/>
        <v>7274.4187761886606</v>
      </c>
    </row>
    <row r="27" spans="1:43" ht="12.95" customHeight="1">
      <c r="A27" s="10"/>
      <c r="B27" s="33" t="s">
        <v>114</v>
      </c>
      <c r="C27" s="30">
        <v>26018.186589460001</v>
      </c>
      <c r="D27" s="26">
        <v>21147.598816999998</v>
      </c>
      <c r="E27" s="26">
        <v>32457.165617499999</v>
      </c>
      <c r="F27" s="26">
        <v>29393.905958449999</v>
      </c>
      <c r="G27" s="26">
        <v>18128.93998463</v>
      </c>
      <c r="H27" s="26">
        <v>27269.48561657</v>
      </c>
      <c r="I27" s="26">
        <v>24742.079795869999</v>
      </c>
      <c r="J27" s="26">
        <v>21263.328424949999</v>
      </c>
      <c r="K27" s="26">
        <v>9805.7492831399995</v>
      </c>
      <c r="L27" s="26">
        <v>20839.649435359999</v>
      </c>
      <c r="M27" s="26">
        <v>4469.10770684</v>
      </c>
      <c r="N27" s="26">
        <v>12751.29256731</v>
      </c>
      <c r="O27" s="26">
        <v>47865.798992650001</v>
      </c>
      <c r="P27" s="26">
        <v>12306.279823729999</v>
      </c>
      <c r="Q27" s="26">
        <v>4825.5957387500002</v>
      </c>
      <c r="R27" s="26">
        <v>3101.3499505099999</v>
      </c>
      <c r="S27" s="26">
        <v>7509.4598551400004</v>
      </c>
      <c r="T27" s="26">
        <v>27742.685368130002</v>
      </c>
      <c r="U27" s="26">
        <v>10503.03016208</v>
      </c>
      <c r="V27" s="26">
        <v>6324.9888306100002</v>
      </c>
      <c r="W27" s="26">
        <v>9234.5231895300003</v>
      </c>
      <c r="X27" s="26">
        <v>7248.4850705199997</v>
      </c>
      <c r="Y27" s="26">
        <v>33311.027252740001</v>
      </c>
      <c r="Z27" s="26">
        <v>10746.87774279</v>
      </c>
      <c r="AA27" s="26">
        <v>6092.7112601899998</v>
      </c>
      <c r="AB27" s="26">
        <v>4561.8076667699997</v>
      </c>
      <c r="AC27" s="26">
        <v>6045.2926746499998</v>
      </c>
      <c r="AD27" s="26">
        <v>27446.689344400002</v>
      </c>
      <c r="AE27" s="31">
        <v>7945.6287650499999</v>
      </c>
      <c r="AF27" s="12"/>
      <c r="AH27" s="84">
        <f>(AD27-Y27)/Y27</f>
        <v>-0.17604794543997823</v>
      </c>
      <c r="AJ27" s="111">
        <f t="shared" si="0"/>
        <v>16839.589002979999</v>
      </c>
      <c r="AK27" s="105">
        <f t="shared" si="1"/>
        <v>10607.100341419999</v>
      </c>
      <c r="AL27" s="112">
        <f t="shared" si="7"/>
        <v>-0.37010930970209993</v>
      </c>
      <c r="AN27" s="111">
        <f t="shared" si="2"/>
        <v>6045.2926746499998</v>
      </c>
      <c r="AO27" s="105">
        <f t="shared" si="3"/>
        <v>7945.6287650499999</v>
      </c>
      <c r="AP27" s="112">
        <f t="shared" si="4"/>
        <v>0.31434972509581971</v>
      </c>
      <c r="AQ27" s="1">
        <f t="shared" si="5"/>
        <v>1900.3360904000001</v>
      </c>
    </row>
    <row r="28" spans="1:43" ht="12.95" customHeight="1">
      <c r="A28" s="10"/>
      <c r="B28" s="32" t="s">
        <v>51</v>
      </c>
      <c r="C28" s="28">
        <v>39076.559781257769</v>
      </c>
      <c r="D28" s="27">
        <v>13901.092004518639</v>
      </c>
      <c r="E28" s="27">
        <v>119733.05954825462</v>
      </c>
      <c r="F28" s="27">
        <v>5751.4619883040932</v>
      </c>
      <c r="G28" s="27">
        <v>38748.263406501806</v>
      </c>
      <c r="H28" s="27">
        <v>-7185.4304635761591</v>
      </c>
      <c r="I28" s="27">
        <v>24391.262000834842</v>
      </c>
      <c r="J28" s="27">
        <v>20120.822622107968</v>
      </c>
      <c r="K28" s="27">
        <v>13820.523031992567</v>
      </c>
      <c r="L28" s="27">
        <v>223.01871764237356</v>
      </c>
      <c r="M28" s="27">
        <v>25996.283021372627</v>
      </c>
      <c r="N28" s="27">
        <v>11054.028939333599</v>
      </c>
      <c r="O28" s="27">
        <v>51093.853710341165</v>
      </c>
      <c r="P28" s="27">
        <v>12747.777630356904</v>
      </c>
      <c r="Q28" s="27">
        <v>23496.08597585246</v>
      </c>
      <c r="R28" s="27">
        <v>7571.9782406793147</v>
      </c>
      <c r="S28" s="27">
        <v>9494.4938304365132</v>
      </c>
      <c r="T28" s="27">
        <v>53310.335677325194</v>
      </c>
      <c r="U28" s="27">
        <v>9394.3427620632283</v>
      </c>
      <c r="V28" s="27">
        <v>3782.5845812534667</v>
      </c>
      <c r="W28" s="27">
        <v>57314.475873544092</v>
      </c>
      <c r="X28" s="27">
        <v>-8731.003882418192</v>
      </c>
      <c r="Y28" s="27">
        <v>61760.399334442598</v>
      </c>
      <c r="Z28" s="27">
        <v>46681.411036160564</v>
      </c>
      <c r="AA28" s="27">
        <v>10756.386155037046</v>
      </c>
      <c r="AB28" s="27">
        <v>29575.362158575696</v>
      </c>
      <c r="AC28" s="27">
        <v>-13606.104168970474</v>
      </c>
      <c r="AD28" s="27">
        <v>73407.055180802825</v>
      </c>
      <c r="AE28" s="29">
        <v>24616.941928609482</v>
      </c>
      <c r="AF28" s="12"/>
      <c r="AH28" s="83">
        <f>(AD28-Y28)/Y28</f>
        <v>0.18857805279547649</v>
      </c>
      <c r="AJ28" s="109">
        <f t="shared" si="0"/>
        <v>57437.797191197606</v>
      </c>
      <c r="AK28" s="104">
        <f t="shared" si="1"/>
        <v>15969.257989605221</v>
      </c>
      <c r="AL28" s="110">
        <f t="shared" si="7"/>
        <v>-0.72197300783581364</v>
      </c>
      <c r="AN28" s="109">
        <f t="shared" si="2"/>
        <v>-13606.104168970474</v>
      </c>
      <c r="AO28" s="104">
        <f t="shared" si="3"/>
        <v>24616.941928609482</v>
      </c>
      <c r="AP28" s="110" t="s">
        <v>97</v>
      </c>
      <c r="AQ28" s="1">
        <f t="shared" si="5"/>
        <v>38223.046097579958</v>
      </c>
    </row>
    <row r="29" spans="1:43" ht="12.95" customHeight="1">
      <c r="A29" s="10"/>
      <c r="B29" s="33" t="s">
        <v>24</v>
      </c>
      <c r="C29" s="30">
        <v>1204.2511261261261</v>
      </c>
      <c r="D29" s="26">
        <v>3706.538661131292</v>
      </c>
      <c r="E29" s="26">
        <v>3588.5378398236589</v>
      </c>
      <c r="F29" s="26">
        <v>3116.8011224131883</v>
      </c>
      <c r="G29" s="26">
        <v>701.25</v>
      </c>
      <c r="H29" s="26">
        <v>-61.261261261261261</v>
      </c>
      <c r="I29" s="26">
        <v>4228.9498580889313</v>
      </c>
      <c r="J29" s="26">
        <v>3656.6801619433195</v>
      </c>
      <c r="K29" s="26">
        <v>762.86463454605052</v>
      </c>
      <c r="L29" s="26">
        <v>-66.371681415929203</v>
      </c>
      <c r="M29" s="26">
        <v>725.99147820386759</v>
      </c>
      <c r="N29" s="26">
        <v>437.56145526057031</v>
      </c>
      <c r="O29" s="26">
        <v>1860.0458865945593</v>
      </c>
      <c r="P29" s="26">
        <v>601.2605738928512</v>
      </c>
      <c r="Q29" s="26">
        <v>-219.77110631945595</v>
      </c>
      <c r="R29" s="26">
        <v>-594.62597445679216</v>
      </c>
      <c r="S29" s="26">
        <v>2741.7482169514014</v>
      </c>
      <c r="T29" s="26">
        <v>2528.6117100680049</v>
      </c>
      <c r="U29" s="26">
        <v>852.74020359782457</v>
      </c>
      <c r="V29" s="26">
        <v>30.679124250453217</v>
      </c>
      <c r="W29" s="26">
        <v>-1029.8424208618046</v>
      </c>
      <c r="X29" s="26">
        <v>-190.35002091758471</v>
      </c>
      <c r="Y29" s="26">
        <v>-336.77311393111142</v>
      </c>
      <c r="Z29" s="26">
        <v>546.46710755308038</v>
      </c>
      <c r="AA29" s="26">
        <v>348.06822137138874</v>
      </c>
      <c r="AB29" s="26">
        <v>697.52871562826306</v>
      </c>
      <c r="AC29" s="26">
        <v>828.40236686390529</v>
      </c>
      <c r="AD29" s="26">
        <v>2420.4664114166376</v>
      </c>
      <c r="AE29" s="31">
        <v>265.40486694179594</v>
      </c>
      <c r="AF29" s="12"/>
      <c r="AH29" s="84" t="s">
        <v>97</v>
      </c>
      <c r="AJ29" s="111">
        <f t="shared" si="0"/>
        <v>894.53532892446913</v>
      </c>
      <c r="AK29" s="105">
        <f t="shared" si="1"/>
        <v>1525.9310824921683</v>
      </c>
      <c r="AL29" s="112">
        <f t="shared" si="7"/>
        <v>0.70583657587548643</v>
      </c>
      <c r="AN29" s="111">
        <f t="shared" si="2"/>
        <v>828.40236686390529</v>
      </c>
      <c r="AO29" s="105">
        <f t="shared" si="3"/>
        <v>265.40486694179594</v>
      </c>
      <c r="AP29" s="112">
        <f t="shared" si="4"/>
        <v>-0.67961841062026063</v>
      </c>
      <c r="AQ29" s="1">
        <f t="shared" si="5"/>
        <v>-562.99749992210934</v>
      </c>
    </row>
    <row r="30" spans="1:43" ht="12.95" customHeight="1">
      <c r="A30" s="10"/>
      <c r="B30" s="32" t="s">
        <v>81</v>
      </c>
      <c r="C30" s="28">
        <v>9573.6951594373895</v>
      </c>
      <c r="D30" s="27">
        <v>11912.920122217372</v>
      </c>
      <c r="E30" s="27">
        <v>24191.076061723339</v>
      </c>
      <c r="F30" s="27">
        <v>23723.573780941249</v>
      </c>
      <c r="G30" s="27">
        <v>8672.5171300933216</v>
      </c>
      <c r="H30" s="27">
        <v>21237.654065679544</v>
      </c>
      <c r="I30" s="27">
        <v>10894.655997713797</v>
      </c>
      <c r="J30" s="27">
        <v>26397.248495270851</v>
      </c>
      <c r="K30" s="27">
        <v>-10050.370118267676</v>
      </c>
      <c r="L30" s="27">
        <v>-243.17195609631582</v>
      </c>
      <c r="M30" s="27">
        <v>8965.0302050540286</v>
      </c>
      <c r="N30" s="27">
        <v>1711.2226665532205</v>
      </c>
      <c r="O30" s="27">
        <v>382.71079724325705</v>
      </c>
      <c r="P30" s="27">
        <v>2372.7764642409434</v>
      </c>
      <c r="Q30" s="27">
        <v>3562.8937304622418</v>
      </c>
      <c r="R30" s="27">
        <v>4420.4128913502282</v>
      </c>
      <c r="S30" s="27">
        <v>-4926.2920706453615</v>
      </c>
      <c r="T30" s="27">
        <v>5429.7910154080519</v>
      </c>
      <c r="U30" s="27">
        <v>3027.4171347792121</v>
      </c>
      <c r="V30" s="27">
        <v>2825.6637277879049</v>
      </c>
      <c r="W30" s="27">
        <v>-6070.2106816462683</v>
      </c>
      <c r="X30" s="27">
        <v>5852.3368426273828</v>
      </c>
      <c r="Y30" s="27">
        <v>5635.2070235482315</v>
      </c>
      <c r="Z30" s="27">
        <v>13488.012190185947</v>
      </c>
      <c r="AA30" s="27">
        <v>-1944.4775124401801</v>
      </c>
      <c r="AB30" s="27">
        <v>-1713.1734958691461</v>
      </c>
      <c r="AC30" s="27">
        <v>-23473.607771243544</v>
      </c>
      <c r="AD30" s="27">
        <v>-13643.24658936692</v>
      </c>
      <c r="AE30" s="29">
        <v>-3773.9985778620526</v>
      </c>
      <c r="AF30" s="12"/>
      <c r="AH30" s="83" t="s">
        <v>97</v>
      </c>
      <c r="AJ30" s="109">
        <f t="shared" si="0"/>
        <v>11543.534677745767</v>
      </c>
      <c r="AK30" s="104">
        <f t="shared" si="1"/>
        <v>-25186.781267112689</v>
      </c>
      <c r="AL30" s="110" t="s">
        <v>97</v>
      </c>
      <c r="AN30" s="109">
        <f t="shared" si="2"/>
        <v>-23473.607771243544</v>
      </c>
      <c r="AO30" s="104">
        <f t="shared" si="3"/>
        <v>-3773.9985778620526</v>
      </c>
      <c r="AP30" s="110" t="s">
        <v>97</v>
      </c>
      <c r="AQ30" s="1">
        <f t="shared" si="5"/>
        <v>19699.60919338149</v>
      </c>
    </row>
    <row r="31" spans="1:43" ht="12.95" customHeight="1">
      <c r="A31" s="10"/>
      <c r="B31" s="33" t="s">
        <v>52</v>
      </c>
      <c r="C31" s="30">
        <v>8206.971816593692</v>
      </c>
      <c r="D31" s="26">
        <v>14575.898560505235</v>
      </c>
      <c r="E31" s="26">
        <v>19855.228622492315</v>
      </c>
      <c r="F31" s="26">
        <v>12278.656029836106</v>
      </c>
      <c r="G31" s="26">
        <v>10042.671894737905</v>
      </c>
      <c r="H31" s="26">
        <v>12799.666056021564</v>
      </c>
      <c r="I31" s="26">
        <v>15952.868783176118</v>
      </c>
      <c r="J31" s="26">
        <v>12440.867158671586</v>
      </c>
      <c r="K31" s="26"/>
      <c r="L31" s="26"/>
      <c r="M31" s="26"/>
      <c r="N31" s="26"/>
      <c r="O31" s="26">
        <v>3625.8266620257573</v>
      </c>
      <c r="P31" s="26">
        <v>5137.9069841169194</v>
      </c>
      <c r="Q31" s="26">
        <v>5923.1208191991882</v>
      </c>
      <c r="R31" s="26">
        <v>2663.8239863044096</v>
      </c>
      <c r="S31" s="26">
        <v>3887.4869226135747</v>
      </c>
      <c r="T31" s="26">
        <v>17612.338712234094</v>
      </c>
      <c r="U31" s="26">
        <v>3346.3741976552969</v>
      </c>
      <c r="V31" s="26">
        <v>2029.574027903029</v>
      </c>
      <c r="W31" s="26">
        <v>5629.2239138507239</v>
      </c>
      <c r="X31" s="26">
        <v>2058.2462468834547</v>
      </c>
      <c r="Y31" s="26">
        <v>13063.418386292504</v>
      </c>
      <c r="Z31" s="26">
        <v>5494.7389772064598</v>
      </c>
      <c r="AA31" s="26">
        <v>482.974569610304</v>
      </c>
      <c r="AB31" s="26">
        <v>2896.6050556527471</v>
      </c>
      <c r="AC31" s="26">
        <v>2273.0660987297483</v>
      </c>
      <c r="AD31" s="26">
        <v>11147.38470119926</v>
      </c>
      <c r="AE31" s="31">
        <v>3685.2111808890527</v>
      </c>
      <c r="AF31" s="12"/>
      <c r="AH31" s="84">
        <f>(AD31-Y31)/Y31</f>
        <v>-0.14667169254134471</v>
      </c>
      <c r="AJ31" s="111">
        <f t="shared" si="0"/>
        <v>5977.7135468167635</v>
      </c>
      <c r="AK31" s="105">
        <f t="shared" si="1"/>
        <v>5169.6711543824949</v>
      </c>
      <c r="AL31" s="112">
        <f t="shared" si="7"/>
        <v>-0.13517583037490399</v>
      </c>
      <c r="AN31" s="111">
        <f t="shared" si="2"/>
        <v>2273.0660987297483</v>
      </c>
      <c r="AO31" s="105">
        <f t="shared" si="3"/>
        <v>3685.2111808890527</v>
      </c>
      <c r="AP31" s="112">
        <f t="shared" si="4"/>
        <v>0.62125121788075133</v>
      </c>
      <c r="AQ31" s="1">
        <f t="shared" si="5"/>
        <v>1412.1450821593044</v>
      </c>
    </row>
    <row r="32" spans="1:43" ht="12.95" customHeight="1">
      <c r="A32" s="10"/>
      <c r="B32" s="32" t="s">
        <v>53</v>
      </c>
      <c r="C32" s="28">
        <v>4359.9304001988567</v>
      </c>
      <c r="D32" s="27">
        <v>7227.3126647420613</v>
      </c>
      <c r="E32" s="27">
        <v>3085.5578370978778</v>
      </c>
      <c r="F32" s="27">
        <v>2099.4152046783624</v>
      </c>
      <c r="G32" s="27">
        <v>1282.3006390664073</v>
      </c>
      <c r="H32" s="27">
        <v>1507.2847682119204</v>
      </c>
      <c r="I32" s="27">
        <v>5996.9389174899125</v>
      </c>
      <c r="J32" s="27">
        <v>8951.1568123393317</v>
      </c>
      <c r="K32" s="27">
        <v>-58.409664144431169</v>
      </c>
      <c r="L32" s="27">
        <v>-1724.4125846276384</v>
      </c>
      <c r="M32" s="27">
        <v>2720.031859816806</v>
      </c>
      <c r="N32" s="27">
        <v>1505.3763440860216</v>
      </c>
      <c r="O32" s="27">
        <v>2442.5859551307581</v>
      </c>
      <c r="P32" s="27">
        <v>-1443.5451771261774</v>
      </c>
      <c r="Q32" s="27">
        <v>4038.7422051214007</v>
      </c>
      <c r="R32" s="27">
        <v>1495.2899031444872</v>
      </c>
      <c r="S32" s="27">
        <v>-1056.1231259121666</v>
      </c>
      <c r="T32" s="27">
        <v>3034.3638052275442</v>
      </c>
      <c r="U32" s="27">
        <v>1144.7587354409318</v>
      </c>
      <c r="V32" s="27">
        <v>5354.409317803661</v>
      </c>
      <c r="W32" s="27">
        <v>977.26012201885749</v>
      </c>
      <c r="X32" s="27">
        <v>1387.6871880199667</v>
      </c>
      <c r="Y32" s="27">
        <v>8864.1153632834175</v>
      </c>
      <c r="Z32" s="27">
        <v>2532.3454605772422</v>
      </c>
      <c r="AA32" s="27">
        <v>1614.5084595819972</v>
      </c>
      <c r="AB32" s="27">
        <v>702.20059714696447</v>
      </c>
      <c r="AC32" s="27">
        <v>1179.918168749309</v>
      </c>
      <c r="AD32" s="27">
        <v>6028.9726860555129</v>
      </c>
      <c r="AE32" s="29">
        <v>2396.3771976558337</v>
      </c>
      <c r="AF32" s="12"/>
      <c r="AH32" s="83">
        <f>(AD32-Y32)/Y32</f>
        <v>-0.31984496602689971</v>
      </c>
      <c r="AJ32" s="109">
        <f t="shared" si="0"/>
        <v>4146.8539201592394</v>
      </c>
      <c r="AK32" s="104">
        <f t="shared" si="1"/>
        <v>1882.1187658962735</v>
      </c>
      <c r="AL32" s="110">
        <f t="shared" si="7"/>
        <v>-0.54613333333333336</v>
      </c>
      <c r="AN32" s="109">
        <f t="shared" si="2"/>
        <v>1179.918168749309</v>
      </c>
      <c r="AO32" s="104">
        <f t="shared" si="3"/>
        <v>2396.3771976558337</v>
      </c>
      <c r="AP32" s="110">
        <f t="shared" si="4"/>
        <v>1.0309689782944427</v>
      </c>
      <c r="AQ32" s="1">
        <f t="shared" si="5"/>
        <v>1216.4590289065247</v>
      </c>
    </row>
    <row r="33" spans="1:50" ht="12.95" customHeight="1">
      <c r="A33" s="10"/>
      <c r="B33" s="33" t="s">
        <v>27</v>
      </c>
      <c r="C33" s="30">
        <v>3108.3768332090481</v>
      </c>
      <c r="D33" s="26">
        <v>5806.4516129032263</v>
      </c>
      <c r="E33" s="26">
        <v>4017.7960301163585</v>
      </c>
      <c r="F33" s="26">
        <v>4858.187134502924</v>
      </c>
      <c r="G33" s="26">
        <v>-6.9463739927757713</v>
      </c>
      <c r="H33" s="26">
        <v>1769.5364238410596</v>
      </c>
      <c r="I33" s="26">
        <v>2145.5405593432588</v>
      </c>
      <c r="J33" s="81">
        <v>2826.4781491002568</v>
      </c>
      <c r="K33" s="26">
        <v>-283.02601885039161</v>
      </c>
      <c r="L33" s="26">
        <v>-931.00159299084032</v>
      </c>
      <c r="M33" s="26">
        <v>888.45944510819072</v>
      </c>
      <c r="N33" s="26">
        <v>-278.39838045931236</v>
      </c>
      <c r="O33" s="26">
        <v>-603.96654719235369</v>
      </c>
      <c r="P33" s="26">
        <v>-293.90169762504974</v>
      </c>
      <c r="Q33" s="26">
        <v>-741.49092543452298</v>
      </c>
      <c r="R33" s="26">
        <v>97.10788178320287</v>
      </c>
      <c r="S33" s="26">
        <v>426.12361881385164</v>
      </c>
      <c r="T33" s="26">
        <v>-512.16112246251816</v>
      </c>
      <c r="U33" s="26">
        <v>682.64891846921796</v>
      </c>
      <c r="V33" s="26">
        <v>-929.65082692179703</v>
      </c>
      <c r="W33" s="26">
        <v>-283.0360510260677</v>
      </c>
      <c r="X33" s="26">
        <v>334.35385468663344</v>
      </c>
      <c r="Y33" s="26">
        <v>-195.68410479201333</v>
      </c>
      <c r="Z33" s="26">
        <v>752.52571049430503</v>
      </c>
      <c r="AA33" s="26">
        <v>-1937.6885369899369</v>
      </c>
      <c r="AB33" s="26">
        <v>1051.8489439345351</v>
      </c>
      <c r="AC33" s="26">
        <v>182.6639389583103</v>
      </c>
      <c r="AD33" s="26">
        <v>49.350056397213315</v>
      </c>
      <c r="AE33" s="31">
        <v>874.49120937666498</v>
      </c>
      <c r="AF33" s="12"/>
      <c r="AH33" s="84" t="s">
        <v>97</v>
      </c>
      <c r="AJ33" s="111">
        <f t="shared" si="0"/>
        <v>-1185.1628264956319</v>
      </c>
      <c r="AK33" s="105">
        <f t="shared" si="1"/>
        <v>1234.5128828928455</v>
      </c>
      <c r="AL33" s="112" t="s">
        <v>97</v>
      </c>
      <c r="AN33" s="111">
        <f t="shared" si="2"/>
        <v>182.6639389583103</v>
      </c>
      <c r="AO33" s="105">
        <f t="shared" si="3"/>
        <v>874.49120937666498</v>
      </c>
      <c r="AP33" s="112">
        <f t="shared" si="4"/>
        <v>3.7874321246091798</v>
      </c>
      <c r="AQ33" s="1">
        <f t="shared" si="5"/>
        <v>691.82727041835471</v>
      </c>
    </row>
    <row r="34" spans="1:50" ht="12.95" customHeight="1">
      <c r="A34" s="10"/>
      <c r="B34" s="32" t="s">
        <v>28</v>
      </c>
      <c r="C34" s="28">
        <v>561.31198826648028</v>
      </c>
      <c r="D34" s="27">
        <v>706.66734258552788</v>
      </c>
      <c r="E34" s="27">
        <v>757.43493244457204</v>
      </c>
      <c r="F34" s="27">
        <v>1216.0493164292982</v>
      </c>
      <c r="G34" s="27">
        <v>-476.5212559044179</v>
      </c>
      <c r="H34" s="27">
        <v>105.96026490066225</v>
      </c>
      <c r="I34" s="27">
        <v>1088.0756922220676</v>
      </c>
      <c r="J34" s="27">
        <v>339.33161953727506</v>
      </c>
      <c r="K34" s="27">
        <v>-17.257400769945573</v>
      </c>
      <c r="L34" s="27">
        <v>-383.6452940395593</v>
      </c>
      <c r="M34" s="27">
        <v>78.322049648214531</v>
      </c>
      <c r="N34" s="27">
        <v>171.24651533253686</v>
      </c>
      <c r="O34" s="27">
        <v>-151.3341298287535</v>
      </c>
      <c r="P34" s="27">
        <v>-79.217195170492232</v>
      </c>
      <c r="Q34" s="27">
        <v>874.0639511742072</v>
      </c>
      <c r="R34" s="27">
        <v>414.16478705055061</v>
      </c>
      <c r="S34" s="27">
        <v>-159.12166644553537</v>
      </c>
      <c r="T34" s="27">
        <v>1049.8845694573438</v>
      </c>
      <c r="U34" s="27">
        <v>421.21020521353302</v>
      </c>
      <c r="V34" s="27">
        <v>285.37881308929565</v>
      </c>
      <c r="W34" s="27">
        <v>307.47864669994453</v>
      </c>
      <c r="X34" s="27">
        <v>660.63782584581259</v>
      </c>
      <c r="Y34" s="27">
        <v>1674.7066001109263</v>
      </c>
      <c r="Z34" s="27">
        <v>402.73692358730511</v>
      </c>
      <c r="AA34" s="27">
        <v>458.05927236536547</v>
      </c>
      <c r="AB34" s="27">
        <v>418.50381510560652</v>
      </c>
      <c r="AC34" s="27">
        <v>-19.221497290722109</v>
      </c>
      <c r="AD34" s="27">
        <v>1260.075196284419</v>
      </c>
      <c r="AE34" s="29">
        <v>369.07725093233887</v>
      </c>
      <c r="AF34" s="12"/>
      <c r="AH34" s="83">
        <f>(AD34-Y34)/Y34</f>
        <v>-0.24758450453293945</v>
      </c>
      <c r="AJ34" s="109">
        <f t="shared" si="0"/>
        <v>860.79619595267059</v>
      </c>
      <c r="AK34" s="104">
        <f t="shared" si="1"/>
        <v>399.28231781488444</v>
      </c>
      <c r="AL34" s="110">
        <f t="shared" si="7"/>
        <v>-0.53614767387187867</v>
      </c>
      <c r="AN34" s="109">
        <f t="shared" si="2"/>
        <v>-19.221497290722109</v>
      </c>
      <c r="AO34" s="104">
        <f t="shared" si="3"/>
        <v>369.07725093233887</v>
      </c>
      <c r="AP34" s="110" t="s">
        <v>97</v>
      </c>
      <c r="AQ34" s="1">
        <f t="shared" si="5"/>
        <v>388.29874822306095</v>
      </c>
    </row>
    <row r="35" spans="1:50" ht="12.95" customHeight="1">
      <c r="A35" s="10"/>
      <c r="B35" s="33" t="s">
        <v>83</v>
      </c>
      <c r="C35" s="30">
        <v>27187.422321650509</v>
      </c>
      <c r="D35" s="26">
        <v>32623.973097778337</v>
      </c>
      <c r="E35" s="26">
        <v>71659.779230663931</v>
      </c>
      <c r="F35" s="26">
        <v>78437.550431286538</v>
      </c>
      <c r="G35" s="26">
        <v>13631.564323423174</v>
      </c>
      <c r="H35" s="26">
        <v>40331.257593377486</v>
      </c>
      <c r="I35" s="26">
        <v>32411.692639487967</v>
      </c>
      <c r="J35" s="26">
        <v>24666.92517352185</v>
      </c>
      <c r="K35" s="26">
        <v>16611.988753484668</v>
      </c>
      <c r="L35" s="26">
        <v>10716.711760254879</v>
      </c>
      <c r="M35" s="26">
        <v>8700.0527558741542</v>
      </c>
      <c r="N35" s="26">
        <v>16132.046699853978</v>
      </c>
      <c r="O35" s="26">
        <v>52160.799969467676</v>
      </c>
      <c r="P35" s="26">
        <v>13819.741740745654</v>
      </c>
      <c r="Q35" s="26">
        <v>12091.532386891335</v>
      </c>
      <c r="R35" s="26">
        <v>19121.725374817564</v>
      </c>
      <c r="S35" s="26">
        <v>-10704.310650126044</v>
      </c>
      <c r="T35" s="26">
        <v>34328.688852328509</v>
      </c>
      <c r="U35" s="26">
        <v>6695.5596394897393</v>
      </c>
      <c r="V35" s="26">
        <v>5056.9163372157518</v>
      </c>
      <c r="W35" s="26">
        <v>5647.0198535773707</v>
      </c>
      <c r="X35" s="26">
        <v>7912.0288241819189</v>
      </c>
      <c r="Y35" s="26">
        <v>25311.524654464782</v>
      </c>
      <c r="Z35" s="26">
        <v>11342.474842419551</v>
      </c>
      <c r="AA35" s="26">
        <v>13820.634745106712</v>
      </c>
      <c r="AB35" s="26">
        <v>5468.3180360499837</v>
      </c>
      <c r="AC35" s="26">
        <v>-1513.878137786133</v>
      </c>
      <c r="AD35" s="26">
        <v>29118.655313502157</v>
      </c>
      <c r="AE35" s="31">
        <v>15914.757591901971</v>
      </c>
      <c r="AF35" s="12"/>
      <c r="AH35" s="84">
        <f>(AD35-Y35)/Y35</f>
        <v>0.15041095749899139</v>
      </c>
      <c r="AJ35" s="111">
        <f t="shared" si="0"/>
        <v>25163.109587526262</v>
      </c>
      <c r="AK35" s="105">
        <f t="shared" si="1"/>
        <v>3954.4398982638504</v>
      </c>
      <c r="AL35" s="112">
        <f t="shared" si="7"/>
        <v>-0.84284772577455491</v>
      </c>
      <c r="AN35" s="111">
        <f t="shared" si="2"/>
        <v>-1513.878137786133</v>
      </c>
      <c r="AO35" s="105">
        <f t="shared" si="3"/>
        <v>15914.757591901971</v>
      </c>
      <c r="AP35" s="112" t="s">
        <v>97</v>
      </c>
      <c r="AQ35" s="1">
        <f t="shared" si="5"/>
        <v>17428.635729688103</v>
      </c>
    </row>
    <row r="36" spans="1:50" ht="12.95" customHeight="1">
      <c r="A36" s="10"/>
      <c r="B36" s="32" t="s">
        <v>30</v>
      </c>
      <c r="C36" s="28">
        <v>11627.275160599571</v>
      </c>
      <c r="D36" s="27">
        <v>27551.607215516073</v>
      </c>
      <c r="E36" s="27">
        <v>28848.91979875703</v>
      </c>
      <c r="F36" s="27">
        <v>36854.934060936786</v>
      </c>
      <c r="G36" s="27">
        <v>10094.603423494054</v>
      </c>
      <c r="H36" s="27">
        <v>140.65146760712003</v>
      </c>
      <c r="I36" s="27">
        <v>12945.82253486363</v>
      </c>
      <c r="J36" s="27">
        <v>16348.943713990249</v>
      </c>
      <c r="K36" s="27">
        <v>-45.294027329955476</v>
      </c>
      <c r="L36" s="27">
        <v>-251.18992783663444</v>
      </c>
      <c r="M36" s="27">
        <v>8696.1461692000612</v>
      </c>
      <c r="N36" s="27">
        <v>-4274.3743282665437</v>
      </c>
      <c r="O36" s="27">
        <v>4125.2878857669275</v>
      </c>
      <c r="P36" s="27">
        <v>8393.2710389364274</v>
      </c>
      <c r="Q36" s="27">
        <v>2674.0914590591701</v>
      </c>
      <c r="R36" s="27">
        <v>3135.4684470619109</v>
      </c>
      <c r="S36" s="27">
        <v>-10170.993746264523</v>
      </c>
      <c r="T36" s="27">
        <v>4031.9829735127337</v>
      </c>
      <c r="U36" s="27">
        <v>2455.7199292942478</v>
      </c>
      <c r="V36" s="27">
        <v>-2000.9965240292788</v>
      </c>
      <c r="W36" s="27">
        <v>5708.6590820115553</v>
      </c>
      <c r="X36" s="27">
        <v>43.064074122406367</v>
      </c>
      <c r="Y36" s="27">
        <v>6206.4465613989305</v>
      </c>
      <c r="Z36" s="27">
        <v>4493.426050371063</v>
      </c>
      <c r="AA36" s="27">
        <v>3626.8334015076257</v>
      </c>
      <c r="AB36" s="27">
        <v>9378.951674165839</v>
      </c>
      <c r="AC36" s="27">
        <v>1246.303979430842</v>
      </c>
      <c r="AD36" s="27">
        <v>18745.51510547537</v>
      </c>
      <c r="AE36" s="29">
        <v>4248.3528304423826</v>
      </c>
      <c r="AF36" s="12"/>
      <c r="AH36" s="83">
        <f>(AD36-Y36)/Y36</f>
        <v>2.02032973619129</v>
      </c>
      <c r="AJ36" s="109">
        <f t="shared" si="0"/>
        <v>8120.2594518786882</v>
      </c>
      <c r="AK36" s="104">
        <f t="shared" si="1"/>
        <v>10625.255653596681</v>
      </c>
      <c r="AL36" s="110">
        <f t="shared" si="7"/>
        <v>0.30848721233142889</v>
      </c>
      <c r="AN36" s="109">
        <f t="shared" si="2"/>
        <v>1246.303979430842</v>
      </c>
      <c r="AO36" s="104">
        <f t="shared" si="3"/>
        <v>4248.3528304423826</v>
      </c>
      <c r="AP36" s="110">
        <f t="shared" si="4"/>
        <v>2.4087613459940216</v>
      </c>
      <c r="AQ36" s="1">
        <f t="shared" si="5"/>
        <v>3002.0488510115406</v>
      </c>
    </row>
    <row r="37" spans="1:50" ht="12.95" customHeight="1">
      <c r="A37" s="10"/>
      <c r="B37" s="33" t="s">
        <v>31</v>
      </c>
      <c r="C37" s="30">
        <v>-948.88639641083171</v>
      </c>
      <c r="D37" s="26">
        <v>43740.26492180019</v>
      </c>
      <c r="E37" s="26">
        <v>32445.43704530871</v>
      </c>
      <c r="F37" s="26">
        <v>15205.057216685125</v>
      </c>
      <c r="G37" s="26">
        <v>28945.216830862719</v>
      </c>
      <c r="H37" s="26">
        <v>28749.976023784406</v>
      </c>
      <c r="I37" s="26">
        <v>25856.564292946339</v>
      </c>
      <c r="J37" s="26">
        <v>28969.189765458421</v>
      </c>
      <c r="K37" s="26"/>
      <c r="L37" s="26"/>
      <c r="M37" s="26"/>
      <c r="N37" s="26"/>
      <c r="O37" s="81">
        <v>645.9546925566342</v>
      </c>
      <c r="P37" s="26"/>
      <c r="Q37" s="26"/>
      <c r="R37" s="26"/>
      <c r="S37" s="26"/>
      <c r="T37" s="26">
        <v>8070.0662266392346</v>
      </c>
      <c r="U37" s="26"/>
      <c r="V37" s="26"/>
      <c r="W37" s="26"/>
      <c r="X37" s="26"/>
      <c r="Y37" s="26">
        <v>70406.293255741446</v>
      </c>
      <c r="Z37" s="26">
        <v>21342.695340291342</v>
      </c>
      <c r="AA37" s="26">
        <v>-11159.635508849864</v>
      </c>
      <c r="AB37" s="26">
        <v>-14690.738091218151</v>
      </c>
      <c r="AC37" s="26">
        <v>-12884.442502342908</v>
      </c>
      <c r="AD37" s="26">
        <v>-17392.120762119583</v>
      </c>
      <c r="AE37" s="31">
        <v>11641.18577476897</v>
      </c>
      <c r="AF37" s="12"/>
      <c r="AH37" s="84" t="s">
        <v>97</v>
      </c>
      <c r="AJ37" s="111">
        <f t="shared" si="0"/>
        <v>10183.059831441478</v>
      </c>
      <c r="AK37" s="105">
        <f t="shared" si="1"/>
        <v>-27575.180593561061</v>
      </c>
      <c r="AL37" s="112" t="s">
        <v>97</v>
      </c>
      <c r="AN37" s="111">
        <f t="shared" si="2"/>
        <v>-12884.442502342908</v>
      </c>
      <c r="AO37" s="105">
        <f t="shared" si="3"/>
        <v>11641.18577476897</v>
      </c>
      <c r="AP37" s="112" t="s">
        <v>97</v>
      </c>
      <c r="AQ37" s="1">
        <f t="shared" si="5"/>
        <v>24525.628277111879</v>
      </c>
    </row>
    <row r="38" spans="1:50" ht="12.95" customHeight="1">
      <c r="A38" s="10"/>
      <c r="B38" s="32" t="s">
        <v>32</v>
      </c>
      <c r="C38" s="28">
        <v>10031</v>
      </c>
      <c r="D38" s="27">
        <v>20185</v>
      </c>
      <c r="E38" s="27">
        <v>22047</v>
      </c>
      <c r="F38" s="27">
        <v>19851</v>
      </c>
      <c r="G38" s="27">
        <v>8585</v>
      </c>
      <c r="H38" s="27">
        <v>9086</v>
      </c>
      <c r="I38" s="27">
        <v>16136</v>
      </c>
      <c r="J38" s="27">
        <v>13283</v>
      </c>
      <c r="K38" s="27">
        <v>2922.02</v>
      </c>
      <c r="L38" s="27">
        <v>2412.35</v>
      </c>
      <c r="M38" s="27">
        <v>3196.17</v>
      </c>
      <c r="N38" s="27">
        <v>4239.97</v>
      </c>
      <c r="O38" s="27">
        <v>12770.51</v>
      </c>
      <c r="P38" s="27">
        <v>4311.93</v>
      </c>
      <c r="Q38" s="27">
        <v>2789.55</v>
      </c>
      <c r="R38" s="27">
        <v>2541.0300000000002</v>
      </c>
      <c r="S38" s="27">
        <v>2815.17</v>
      </c>
      <c r="T38" s="27">
        <v>12457.68</v>
      </c>
      <c r="U38" s="27">
        <v>4224.8599999999997</v>
      </c>
      <c r="V38" s="27">
        <v>2840.48</v>
      </c>
      <c r="W38" s="27">
        <v>6314.74</v>
      </c>
      <c r="X38" s="27">
        <v>3878.46</v>
      </c>
      <c r="Y38" s="27">
        <v>17258.54</v>
      </c>
      <c r="Z38" s="27">
        <v>2683.96</v>
      </c>
      <c r="AA38" s="27">
        <v>2550.5500000000002</v>
      </c>
      <c r="AB38" s="27">
        <v>3140.29</v>
      </c>
      <c r="AC38" s="27">
        <v>3634.61</v>
      </c>
      <c r="AD38" s="27">
        <v>12009.41</v>
      </c>
      <c r="AE38" s="29">
        <v>2872.82</v>
      </c>
      <c r="AF38" s="12"/>
      <c r="AH38" s="83">
        <f t="shared" ref="AH38:AH53" si="8">(AD38-Y38)/Y38</f>
        <v>-0.30414681659051118</v>
      </c>
      <c r="AJ38" s="109">
        <f t="shared" si="0"/>
        <v>5234.51</v>
      </c>
      <c r="AK38" s="104">
        <f t="shared" si="1"/>
        <v>6774.9</v>
      </c>
      <c r="AL38" s="110">
        <f t="shared" si="7"/>
        <v>0.29427587300434987</v>
      </c>
      <c r="AN38" s="109">
        <f t="shared" si="2"/>
        <v>3634.61</v>
      </c>
      <c r="AO38" s="104">
        <f t="shared" si="3"/>
        <v>2872.82</v>
      </c>
      <c r="AP38" s="110">
        <f t="shared" si="4"/>
        <v>-0.20959332638164754</v>
      </c>
      <c r="AQ38" s="1">
        <f t="shared" si="5"/>
        <v>-761.79</v>
      </c>
    </row>
    <row r="39" spans="1:50" ht="12.95" customHeight="1">
      <c r="A39" s="10"/>
      <c r="B39" s="33" t="s">
        <v>33</v>
      </c>
      <c r="C39" s="30">
        <v>182894.01926922376</v>
      </c>
      <c r="D39" s="26">
        <v>147396.02502760399</v>
      </c>
      <c r="E39" s="26">
        <v>176864.11847108265</v>
      </c>
      <c r="F39" s="26">
        <v>91798.205456876021</v>
      </c>
      <c r="G39" s="26">
        <v>89795.727428660539</v>
      </c>
      <c r="H39" s="26">
        <v>58180.413963546496</v>
      </c>
      <c r="I39" s="26">
        <v>42196.411406600448</v>
      </c>
      <c r="J39" s="26">
        <v>55625.990491283679</v>
      </c>
      <c r="K39" s="26">
        <v>19402.84508363295</v>
      </c>
      <c r="L39" s="26">
        <v>36986.087228388307</v>
      </c>
      <c r="M39" s="26">
        <v>21594.497420665935</v>
      </c>
      <c r="N39" s="26">
        <v>-26310.770673753319</v>
      </c>
      <c r="O39" s="26">
        <v>51672.659058933874</v>
      </c>
      <c r="P39" s="26">
        <v>75266.710569641087</v>
      </c>
      <c r="Q39" s="26">
        <v>-28694.435297991437</v>
      </c>
      <c r="R39" s="26">
        <v>-59297.003621995384</v>
      </c>
      <c r="S39" s="26">
        <v>57569.970365492256</v>
      </c>
      <c r="T39" s="26">
        <v>44845.242015146519</v>
      </c>
      <c r="U39" s="26">
        <v>26690.603514132927</v>
      </c>
      <c r="V39" s="26">
        <v>-9537.0511841100088</v>
      </c>
      <c r="W39" s="26">
        <v>5258.9763177998475</v>
      </c>
      <c r="X39" s="26">
        <v>10592.818945760122</v>
      </c>
      <c r="Y39" s="26">
        <v>33005.34759358289</v>
      </c>
      <c r="Z39" s="26">
        <v>49947.368421052633</v>
      </c>
      <c r="AA39" s="26">
        <v>20429.149797570852</v>
      </c>
      <c r="AB39" s="26">
        <v>36063.427800269907</v>
      </c>
      <c r="AC39" s="26">
        <v>147260.4588394062</v>
      </c>
      <c r="AD39" s="26">
        <v>253700.40485829959</v>
      </c>
      <c r="AE39" s="31">
        <v>-5137.5805651958353</v>
      </c>
      <c r="AF39" s="12"/>
      <c r="AH39" s="84">
        <f t="shared" si="8"/>
        <v>6.6866454485583313</v>
      </c>
      <c r="AJ39" s="111">
        <f t="shared" si="0"/>
        <v>70376.518218623489</v>
      </c>
      <c r="AK39" s="105">
        <f t="shared" si="1"/>
        <v>183323.88663967612</v>
      </c>
      <c r="AL39" s="112">
        <f t="shared" si="7"/>
        <v>1.6049013403900361</v>
      </c>
      <c r="AN39" s="111">
        <f t="shared" si="2"/>
        <v>147260.4588394062</v>
      </c>
      <c r="AO39" s="105">
        <f t="shared" si="3"/>
        <v>-5137.5805651958353</v>
      </c>
      <c r="AP39" s="112" t="s">
        <v>97</v>
      </c>
      <c r="AQ39" s="1">
        <f t="shared" si="5"/>
        <v>-152398.03940460202</v>
      </c>
    </row>
    <row r="40" spans="1:50" ht="12.95" customHeight="1">
      <c r="A40" s="10"/>
      <c r="B40" s="32" t="s">
        <v>34</v>
      </c>
      <c r="C40" s="28">
        <v>116656</v>
      </c>
      <c r="D40" s="27">
        <v>247328</v>
      </c>
      <c r="E40" s="27">
        <v>227715</v>
      </c>
      <c r="F40" s="27">
        <v>318449</v>
      </c>
      <c r="G40" s="27">
        <v>157737</v>
      </c>
      <c r="H40" s="27">
        <v>210544</v>
      </c>
      <c r="I40" s="27">
        <v>242155</v>
      </c>
      <c r="J40" s="27">
        <v>211467</v>
      </c>
      <c r="K40" s="27">
        <v>37237</v>
      </c>
      <c r="L40" s="27">
        <v>67117</v>
      </c>
      <c r="M40" s="27">
        <v>62251</v>
      </c>
      <c r="N40" s="27">
        <v>50667</v>
      </c>
      <c r="O40" s="27">
        <v>217274</v>
      </c>
      <c r="P40" s="27">
        <v>-71779</v>
      </c>
      <c r="Q40" s="27">
        <v>82468</v>
      </c>
      <c r="R40" s="27">
        <v>107057</v>
      </c>
      <c r="S40" s="27">
        <v>94580</v>
      </c>
      <c r="T40" s="27">
        <v>212324</v>
      </c>
      <c r="U40" s="27">
        <v>248704</v>
      </c>
      <c r="V40" s="27">
        <v>101358</v>
      </c>
      <c r="W40" s="27">
        <v>60206</v>
      </c>
      <c r="X40" s="27">
        <v>66416</v>
      </c>
      <c r="Y40" s="27">
        <v>476684</v>
      </c>
      <c r="Z40" s="27">
        <v>144233</v>
      </c>
      <c r="AA40" s="27">
        <v>164547</v>
      </c>
      <c r="AB40" s="27">
        <v>111939</v>
      </c>
      <c r="AC40" s="27">
        <v>47610</v>
      </c>
      <c r="AD40" s="27">
        <v>468330</v>
      </c>
      <c r="AE40" s="29">
        <v>81792</v>
      </c>
      <c r="AF40" s="12"/>
      <c r="AH40" s="83">
        <f t="shared" si="8"/>
        <v>-1.7525236844534324E-2</v>
      </c>
      <c r="AJ40" s="109">
        <f t="shared" si="0"/>
        <v>308780</v>
      </c>
      <c r="AK40" s="104">
        <f t="shared" si="1"/>
        <v>159549</v>
      </c>
      <c r="AL40" s="110">
        <f t="shared" si="7"/>
        <v>-0.48329231167821751</v>
      </c>
      <c r="AM40" s="68"/>
      <c r="AN40" s="109">
        <f t="shared" si="2"/>
        <v>47610</v>
      </c>
      <c r="AO40" s="104">
        <f t="shared" si="3"/>
        <v>81792</v>
      </c>
      <c r="AP40" s="110">
        <f t="shared" si="4"/>
        <v>0.71795841209829869</v>
      </c>
      <c r="AQ40" s="1">
        <f t="shared" si="5"/>
        <v>34182</v>
      </c>
      <c r="AX40" s="3" t="s">
        <v>35</v>
      </c>
    </row>
    <row r="41" spans="1:50" ht="12.95" customHeight="1">
      <c r="A41" s="10"/>
      <c r="B41" s="94" t="s">
        <v>85</v>
      </c>
      <c r="C41" s="38">
        <v>987655.87884337187</v>
      </c>
      <c r="D41" s="25">
        <v>1450475.6189875931</v>
      </c>
      <c r="E41" s="25">
        <v>1996985.6827334999</v>
      </c>
      <c r="F41" s="25">
        <v>1580379.5169237335</v>
      </c>
      <c r="G41" s="25">
        <v>1185715.0672114827</v>
      </c>
      <c r="H41" s="25">
        <v>1488024.4830268156</v>
      </c>
      <c r="I41" s="25">
        <v>1712626.6512612125</v>
      </c>
      <c r="J41" s="25">
        <v>1536848.3057853621</v>
      </c>
      <c r="K41" s="25">
        <v>400426.26706139772</v>
      </c>
      <c r="L41" s="25">
        <v>372288.37558405334</v>
      </c>
      <c r="M41" s="25">
        <v>415915.35713022697</v>
      </c>
      <c r="N41" s="25">
        <v>399014.97434613563</v>
      </c>
      <c r="O41" s="25">
        <v>1587646.9654685175</v>
      </c>
      <c r="P41" s="25">
        <v>303607.92649006518</v>
      </c>
      <c r="Q41" s="25">
        <v>362332.13793947868</v>
      </c>
      <c r="R41" s="25">
        <v>369418.53317971877</v>
      </c>
      <c r="S41" s="25">
        <v>452325.68070591142</v>
      </c>
      <c r="T41" s="25">
        <v>1487680.7717366894</v>
      </c>
      <c r="U41" s="25">
        <v>675425.47206069599</v>
      </c>
      <c r="V41" s="25">
        <v>408184.24718466896</v>
      </c>
      <c r="W41" s="25">
        <v>423465.65217184706</v>
      </c>
      <c r="X41" s="25">
        <v>492907.54470797681</v>
      </c>
      <c r="Y41" s="25">
        <v>1999979.9898118677</v>
      </c>
      <c r="Z41" s="25">
        <v>518384.85247855034</v>
      </c>
      <c r="AA41" s="25">
        <v>355713.99811138585</v>
      </c>
      <c r="AB41" s="25">
        <v>416237.12259049027</v>
      </c>
      <c r="AC41" s="25">
        <v>487577.77015109372</v>
      </c>
      <c r="AD41" s="25">
        <v>1777912.7352911525</v>
      </c>
      <c r="AE41" s="34">
        <v>385070.07888048608</v>
      </c>
      <c r="AF41" s="12"/>
      <c r="AH41" s="85">
        <f t="shared" si="8"/>
        <v>-0.11103473817335764</v>
      </c>
      <c r="AJ41" s="107">
        <f t="shared" si="0"/>
        <v>874098.85058993613</v>
      </c>
      <c r="AK41" s="103">
        <f t="shared" si="1"/>
        <v>903814.89274158399</v>
      </c>
      <c r="AL41" s="153">
        <f t="shared" si="7"/>
        <v>3.3996203211561556E-2</v>
      </c>
      <c r="AN41" s="107">
        <f t="shared" si="2"/>
        <v>487577.77015109372</v>
      </c>
      <c r="AO41" s="103">
        <f t="shared" si="3"/>
        <v>385070.07888048608</v>
      </c>
      <c r="AP41" s="153">
        <f t="shared" si="4"/>
        <v>-0.21023864816240884</v>
      </c>
      <c r="AQ41" s="1">
        <f t="shared" si="5"/>
        <v>-102507.69127060764</v>
      </c>
      <c r="AR41" s="1"/>
      <c r="AS41" s="1"/>
      <c r="AT41" s="121"/>
    </row>
    <row r="42" spans="1:50" ht="12.95" customHeight="1">
      <c r="A42" s="10"/>
      <c r="B42" s="95" t="s">
        <v>75</v>
      </c>
      <c r="C42" s="96">
        <v>457700.9409698227</v>
      </c>
      <c r="D42" s="97">
        <v>526497.57891498343</v>
      </c>
      <c r="E42" s="97">
        <v>827562.84689779568</v>
      </c>
      <c r="F42" s="97">
        <v>317214.93847644003</v>
      </c>
      <c r="G42" s="97">
        <v>378302.81873329607</v>
      </c>
      <c r="H42" s="97">
        <v>358085.33126929798</v>
      </c>
      <c r="I42" s="97">
        <v>424658.38234348467</v>
      </c>
      <c r="J42" s="97">
        <v>336038.67805031396</v>
      </c>
      <c r="K42" s="97">
        <v>113440.86266095514</v>
      </c>
      <c r="L42" s="97">
        <v>62136.665088941016</v>
      </c>
      <c r="M42" s="97">
        <v>106290.04200412067</v>
      </c>
      <c r="N42" s="97">
        <v>56398.617316796677</v>
      </c>
      <c r="O42" s="97">
        <v>338266.17841752135</v>
      </c>
      <c r="P42" s="97">
        <v>119686.35936333053</v>
      </c>
      <c r="Q42" s="97">
        <v>42053.03937479289</v>
      </c>
      <c r="R42" s="97">
        <v>-2629.6333833003464</v>
      </c>
      <c r="S42" s="97">
        <v>92124.650766166698</v>
      </c>
      <c r="T42" s="97">
        <v>251231.90964250526</v>
      </c>
      <c r="U42" s="97">
        <v>120265.47199852686</v>
      </c>
      <c r="V42" s="97">
        <v>19948.334417174126</v>
      </c>
      <c r="W42" s="97">
        <v>182148.16758099364</v>
      </c>
      <c r="X42" s="97">
        <v>162984.96604145027</v>
      </c>
      <c r="Y42" s="97">
        <v>485344.7237248249</v>
      </c>
      <c r="Z42" s="97">
        <v>167994.7568990429</v>
      </c>
      <c r="AA42" s="97">
        <v>30036.612045031361</v>
      </c>
      <c r="AB42" s="97">
        <v>131612.7065284765</v>
      </c>
      <c r="AC42" s="97">
        <v>222388.03846876827</v>
      </c>
      <c r="AD42" s="97">
        <v>552031.00590195123</v>
      </c>
      <c r="AE42" s="98">
        <v>99955.686764675353</v>
      </c>
      <c r="AF42" s="12"/>
      <c r="AH42" s="99">
        <f t="shared" si="8"/>
        <v>0.13739982927049463</v>
      </c>
      <c r="AJ42" s="113">
        <f t="shared" si="0"/>
        <v>198031.36894407426</v>
      </c>
      <c r="AK42" s="106">
        <f t="shared" si="1"/>
        <v>354000.74499724479</v>
      </c>
      <c r="AL42" s="114">
        <f t="shared" si="7"/>
        <v>0.78759934289611266</v>
      </c>
      <c r="AN42" s="113">
        <f t="shared" si="2"/>
        <v>222388.03846876827</v>
      </c>
      <c r="AO42" s="106">
        <f t="shared" si="3"/>
        <v>99955.686764675353</v>
      </c>
      <c r="AP42" s="114">
        <f t="shared" si="4"/>
        <v>-0.55053478841348324</v>
      </c>
      <c r="AQ42" s="1">
        <f t="shared" si="5"/>
        <v>-122432.35170409291</v>
      </c>
    </row>
    <row r="43" spans="1:50" ht="12.95" customHeight="1">
      <c r="A43" s="10"/>
      <c r="B43" s="94" t="s">
        <v>62</v>
      </c>
      <c r="C43" s="38">
        <v>623292.34976092936</v>
      </c>
      <c r="D43" s="25">
        <v>875076.34530956857</v>
      </c>
      <c r="E43" s="25">
        <v>1148173.2839008097</v>
      </c>
      <c r="F43" s="25">
        <v>1040655.9850961734</v>
      </c>
      <c r="G43" s="25">
        <v>698534.62437573867</v>
      </c>
      <c r="H43" s="25">
        <v>911749.27652096841</v>
      </c>
      <c r="I43" s="25">
        <v>1065181.6189835807</v>
      </c>
      <c r="J43" s="25">
        <v>881847.19325384137</v>
      </c>
      <c r="K43" s="25">
        <v>234611.54020339937</v>
      </c>
      <c r="L43" s="25">
        <v>280180.97165216808</v>
      </c>
      <c r="M43" s="25">
        <v>237077.73387988319</v>
      </c>
      <c r="N43" s="25">
        <v>261763.08165937106</v>
      </c>
      <c r="O43" s="25">
        <v>1013635.322421374</v>
      </c>
      <c r="P43" s="25">
        <v>146755.58463678003</v>
      </c>
      <c r="Q43" s="25">
        <v>200506.9708386093</v>
      </c>
      <c r="R43" s="25">
        <v>194704.16836276895</v>
      </c>
      <c r="S43" s="25">
        <v>342140.34964666597</v>
      </c>
      <c r="T43" s="25">
        <v>884106.07603839994</v>
      </c>
      <c r="U43" s="25">
        <v>431505.03821133904</v>
      </c>
      <c r="V43" s="25">
        <v>247187.23709849268</v>
      </c>
      <c r="W43" s="25">
        <v>207540.0027456005</v>
      </c>
      <c r="X43" s="25">
        <v>235406.2278252535</v>
      </c>
      <c r="Y43" s="25">
        <v>1121637.7947714231</v>
      </c>
      <c r="Z43" s="25">
        <v>332077.68948958744</v>
      </c>
      <c r="AA43" s="25">
        <v>298993.81544215884</v>
      </c>
      <c r="AB43" s="25">
        <v>259792.41322692964</v>
      </c>
      <c r="AC43" s="25">
        <v>368455.59642152465</v>
      </c>
      <c r="AD43" s="25">
        <v>1259319.6145792003</v>
      </c>
      <c r="AE43" s="34">
        <v>209825.40907835338</v>
      </c>
      <c r="AF43" s="12"/>
      <c r="AG43" s="68"/>
      <c r="AH43" s="85">
        <f t="shared" si="8"/>
        <v>0.12275069585706601</v>
      </c>
      <c r="AJ43" s="107">
        <f t="shared" si="0"/>
        <v>631071.50493174628</v>
      </c>
      <c r="AK43" s="103">
        <f t="shared" si="1"/>
        <v>628248.00964845426</v>
      </c>
      <c r="AL43" s="108">
        <f t="shared" si="7"/>
        <v>-4.474128939790112E-3</v>
      </c>
      <c r="AN43" s="107">
        <f t="shared" si="2"/>
        <v>368455.59642152465</v>
      </c>
      <c r="AO43" s="103">
        <f t="shared" si="3"/>
        <v>209825.40907835338</v>
      </c>
      <c r="AP43" s="108">
        <f t="shared" si="4"/>
        <v>-0.43052728438325416</v>
      </c>
      <c r="AQ43" s="1">
        <f t="shared" si="5"/>
        <v>-158630.18734317127</v>
      </c>
    </row>
    <row r="44" spans="1:50" ht="12.95" customHeight="1">
      <c r="A44" s="10"/>
      <c r="B44" s="95" t="s">
        <v>54</v>
      </c>
      <c r="C44" s="96">
        <v>450080.94008647877</v>
      </c>
      <c r="D44" s="97">
        <v>645629.85537883732</v>
      </c>
      <c r="E44" s="97">
        <v>832689.41397679411</v>
      </c>
      <c r="F44" s="97">
        <v>638125.6425164839</v>
      </c>
      <c r="G44" s="97">
        <v>424228.67207169632</v>
      </c>
      <c r="H44" s="97">
        <v>466882.39513403643</v>
      </c>
      <c r="I44" s="97">
        <v>565417.7163162342</v>
      </c>
      <c r="J44" s="97">
        <v>459305.17067263904</v>
      </c>
      <c r="K44" s="97">
        <v>121424.90119928759</v>
      </c>
      <c r="L44" s="97">
        <v>170675.44087562422</v>
      </c>
      <c r="M44" s="97">
        <v>133574.11244896633</v>
      </c>
      <c r="N44" s="97">
        <v>116621.69135664951</v>
      </c>
      <c r="O44" s="97">
        <v>542298.14090708434</v>
      </c>
      <c r="P44" s="97">
        <v>41848.661576535575</v>
      </c>
      <c r="Q44" s="97">
        <v>97471.048755299431</v>
      </c>
      <c r="R44" s="97">
        <v>88936.606832036152</v>
      </c>
      <c r="S44" s="97">
        <v>210281.05218976751</v>
      </c>
      <c r="T44" s="97">
        <v>438535.37200721441</v>
      </c>
      <c r="U44" s="97">
        <v>326221.57935339754</v>
      </c>
      <c r="V44" s="97">
        <v>144447.83351788385</v>
      </c>
      <c r="W44" s="97">
        <v>132592.95016742908</v>
      </c>
      <c r="X44" s="97">
        <v>116542.36151383951</v>
      </c>
      <c r="Y44" s="97">
        <v>719804.72344328742</v>
      </c>
      <c r="Z44" s="97">
        <v>259066.01762249274</v>
      </c>
      <c r="AA44" s="97">
        <v>229638.79129682304</v>
      </c>
      <c r="AB44" s="97">
        <v>195965.72251879142</v>
      </c>
      <c r="AC44" s="97">
        <v>247148.41489127441</v>
      </c>
      <c r="AD44" s="97">
        <v>931819.94632938132</v>
      </c>
      <c r="AE44" s="98">
        <v>133511.37956540743</v>
      </c>
      <c r="AF44" s="12"/>
      <c r="AG44" s="68"/>
      <c r="AH44" s="99">
        <f t="shared" si="8"/>
        <v>0.29454547321096919</v>
      </c>
      <c r="AJ44" s="113">
        <f t="shared" si="0"/>
        <v>488704.80891931581</v>
      </c>
      <c r="AK44" s="106">
        <f t="shared" si="1"/>
        <v>443114.13741006586</v>
      </c>
      <c r="AL44" s="114">
        <f t="shared" si="7"/>
        <v>-9.3288772030022893E-2</v>
      </c>
      <c r="AN44" s="113">
        <f t="shared" si="2"/>
        <v>247148.41489127441</v>
      </c>
      <c r="AO44" s="106">
        <f t="shared" si="3"/>
        <v>133511.37956540743</v>
      </c>
      <c r="AP44" s="114">
        <f t="shared" si="4"/>
        <v>-0.45979269329264444</v>
      </c>
      <c r="AQ44" s="1">
        <f t="shared" si="5"/>
        <v>-113637.03532586698</v>
      </c>
    </row>
    <row r="45" spans="1:50" ht="12.95" customHeight="1">
      <c r="A45" s="10"/>
      <c r="B45" s="94" t="s">
        <v>55</v>
      </c>
      <c r="C45" s="38">
        <v>173211.40967445061</v>
      </c>
      <c r="D45" s="25">
        <v>229446.48993073119</v>
      </c>
      <c r="E45" s="25">
        <v>315483.86992401554</v>
      </c>
      <c r="F45" s="25">
        <v>402530.34257968946</v>
      </c>
      <c r="G45" s="25">
        <v>274305.95230404241</v>
      </c>
      <c r="H45" s="25">
        <v>444866.88138693199</v>
      </c>
      <c r="I45" s="25">
        <v>499763.90266734641</v>
      </c>
      <c r="J45" s="25">
        <v>422542.02258120233</v>
      </c>
      <c r="K45" s="25">
        <v>113186.6390041118</v>
      </c>
      <c r="L45" s="25">
        <v>109505.53077654388</v>
      </c>
      <c r="M45" s="25">
        <v>103503.62143091687</v>
      </c>
      <c r="N45" s="25">
        <v>145141.39030272156</v>
      </c>
      <c r="O45" s="25">
        <v>471337.18151428975</v>
      </c>
      <c r="P45" s="25">
        <v>104906.92306024444</v>
      </c>
      <c r="Q45" s="25">
        <v>103035.92208330987</v>
      </c>
      <c r="R45" s="25">
        <v>105767.5615307328</v>
      </c>
      <c r="S45" s="25">
        <v>131859.29745689849</v>
      </c>
      <c r="T45" s="25">
        <v>445570.7040311856</v>
      </c>
      <c r="U45" s="25">
        <v>105283.45885794148</v>
      </c>
      <c r="V45" s="25">
        <v>102739.40358060882</v>
      </c>
      <c r="W45" s="25">
        <v>74947.052578171424</v>
      </c>
      <c r="X45" s="25">
        <v>118863.86631141401</v>
      </c>
      <c r="Y45" s="25">
        <v>401833.07132813573</v>
      </c>
      <c r="Z45" s="25">
        <v>73011.671867094716</v>
      </c>
      <c r="AA45" s="25">
        <v>69355.024145335803</v>
      </c>
      <c r="AB45" s="25">
        <v>63826.690708138223</v>
      </c>
      <c r="AC45" s="25">
        <v>121307.18153025024</v>
      </c>
      <c r="AD45" s="25">
        <v>327499.66824981902</v>
      </c>
      <c r="AE45" s="34">
        <v>76314.029512945941</v>
      </c>
      <c r="AF45" s="12"/>
      <c r="AG45" s="68"/>
      <c r="AH45" s="85">
        <f t="shared" si="8"/>
        <v>-0.18498577738420208</v>
      </c>
      <c r="AJ45" s="107">
        <f t="shared" si="0"/>
        <v>142366.69601243053</v>
      </c>
      <c r="AK45" s="103">
        <f t="shared" si="1"/>
        <v>185133.87223838846</v>
      </c>
      <c r="AL45" s="108">
        <f t="shared" si="7"/>
        <v>0.30040155052993417</v>
      </c>
      <c r="AN45" s="107">
        <f t="shared" si="2"/>
        <v>121307.18153025024</v>
      </c>
      <c r="AO45" s="103">
        <f t="shared" si="3"/>
        <v>76314.029512945941</v>
      </c>
      <c r="AP45" s="108">
        <f t="shared" si="4"/>
        <v>-0.37090262464044144</v>
      </c>
    </row>
    <row r="46" spans="1:50" ht="12.95" customHeight="1">
      <c r="A46" s="10"/>
      <c r="B46" s="32" t="s">
        <v>126</v>
      </c>
      <c r="C46" s="28">
        <v>5265.2632000000003</v>
      </c>
      <c r="D46" s="27">
        <v>5537.3477999999996</v>
      </c>
      <c r="E46" s="27">
        <v>6473.1578</v>
      </c>
      <c r="F46" s="27">
        <v>9725.5530999999992</v>
      </c>
      <c r="G46" s="27">
        <v>4017.1588999999999</v>
      </c>
      <c r="H46" s="27">
        <v>11332.7186</v>
      </c>
      <c r="I46" s="27">
        <v>10839.930899999999</v>
      </c>
      <c r="J46" s="27">
        <v>15323.9339</v>
      </c>
      <c r="K46" s="27">
        <v>2185.1008999999999</v>
      </c>
      <c r="L46" s="27">
        <v>3251.4994999999999</v>
      </c>
      <c r="M46" s="27">
        <v>2832.1451999999999</v>
      </c>
      <c r="N46" s="27">
        <v>1552.9163000000001</v>
      </c>
      <c r="O46" s="27">
        <v>9821.6618999999992</v>
      </c>
      <c r="P46" s="27">
        <v>1128.5046</v>
      </c>
      <c r="Q46" s="27">
        <v>-1496.8623</v>
      </c>
      <c r="R46" s="27">
        <v>2432.6565000000001</v>
      </c>
      <c r="S46" s="27">
        <v>3001.0367999999999</v>
      </c>
      <c r="T46" s="27">
        <v>5065.3355000000001</v>
      </c>
      <c r="U46" s="27">
        <v>3514.2892999999999</v>
      </c>
      <c r="V46" s="27">
        <v>3360.8449000000001</v>
      </c>
      <c r="W46" s="27">
        <v>2702.2973000000002</v>
      </c>
      <c r="X46" s="27">
        <v>2181.5625</v>
      </c>
      <c r="Y46" s="27">
        <v>11758.994000000001</v>
      </c>
      <c r="Z46" s="27">
        <v>2108</v>
      </c>
      <c r="AA46" s="27">
        <v>697</v>
      </c>
      <c r="AB46" s="27">
        <v>882</v>
      </c>
      <c r="AC46" s="27">
        <v>542</v>
      </c>
      <c r="AD46" s="27">
        <v>4229</v>
      </c>
      <c r="AE46" s="29">
        <v>2710</v>
      </c>
      <c r="AF46" s="12"/>
      <c r="AH46" s="83">
        <f t="shared" si="8"/>
        <v>-0.64036039137361578</v>
      </c>
      <c r="AJ46" s="109">
        <f t="shared" si="0"/>
        <v>2805</v>
      </c>
      <c r="AK46" s="104">
        <f t="shared" si="1"/>
        <v>1424</v>
      </c>
      <c r="AL46" s="110">
        <f t="shared" si="7"/>
        <v>-0.49233511586452761</v>
      </c>
      <c r="AN46" s="109">
        <f t="shared" si="2"/>
        <v>542</v>
      </c>
      <c r="AO46" s="104">
        <f t="shared" si="3"/>
        <v>2710</v>
      </c>
      <c r="AP46" s="110">
        <f t="shared" si="4"/>
        <v>4</v>
      </c>
    </row>
    <row r="47" spans="1:50" ht="12.95" customHeight="1">
      <c r="A47" s="10"/>
      <c r="B47" s="33" t="s">
        <v>111</v>
      </c>
      <c r="C47" s="30">
        <v>15066.29173497</v>
      </c>
      <c r="D47" s="26">
        <v>18822.20795294</v>
      </c>
      <c r="E47" s="26">
        <v>34584.901025140003</v>
      </c>
      <c r="F47" s="26">
        <v>45058.156303759999</v>
      </c>
      <c r="G47" s="26">
        <v>25948.5798</v>
      </c>
      <c r="H47" s="26">
        <v>83748.993895899999</v>
      </c>
      <c r="I47" s="26">
        <v>96152.374074179999</v>
      </c>
      <c r="J47" s="26">
        <v>76097.953256880006</v>
      </c>
      <c r="K47" s="26">
        <v>9317.1784818800006</v>
      </c>
      <c r="L47" s="26">
        <v>13646.327101729999</v>
      </c>
      <c r="M47" s="26">
        <v>11921.2178186</v>
      </c>
      <c r="N47" s="26">
        <v>18175.016067500001</v>
      </c>
      <c r="O47" s="26">
        <v>53059.739469710003</v>
      </c>
      <c r="P47" s="26">
        <v>14946.66792261</v>
      </c>
      <c r="Q47" s="26">
        <v>19218.575166719998</v>
      </c>
      <c r="R47" s="26">
        <v>19391.591236569999</v>
      </c>
      <c r="S47" s="26">
        <v>19528.673805900002</v>
      </c>
      <c r="T47" s="26">
        <v>73085.508131800001</v>
      </c>
      <c r="U47" s="26">
        <v>12208.358934219999</v>
      </c>
      <c r="V47" s="26">
        <v>15896.8959966</v>
      </c>
      <c r="W47" s="26">
        <v>14350.65724425</v>
      </c>
      <c r="X47" s="26">
        <v>21811.034093570001</v>
      </c>
      <c r="Y47" s="26">
        <v>64266.94626864</v>
      </c>
      <c r="Z47" s="26">
        <v>12054.9792038</v>
      </c>
      <c r="AA47" s="26">
        <v>14569.751343899999</v>
      </c>
      <c r="AB47" s="26">
        <v>10674.87241227</v>
      </c>
      <c r="AC47" s="26">
        <v>20633.609919539998</v>
      </c>
      <c r="AD47" s="26">
        <v>57933.21287951</v>
      </c>
      <c r="AE47" s="31">
        <v>18501.185826630001</v>
      </c>
      <c r="AF47" s="12"/>
      <c r="AH47" s="84">
        <f t="shared" si="8"/>
        <v>-9.8553514004766682E-2</v>
      </c>
      <c r="AJ47" s="111">
        <f t="shared" si="0"/>
        <v>26624.730547699997</v>
      </c>
      <c r="AK47" s="105">
        <f t="shared" si="1"/>
        <v>31308.482331809999</v>
      </c>
      <c r="AL47" s="112">
        <f t="shared" si="7"/>
        <v>0.1759173402982894</v>
      </c>
      <c r="AN47" s="111">
        <f t="shared" si="2"/>
        <v>20633.609919539998</v>
      </c>
      <c r="AO47" s="105">
        <f t="shared" si="3"/>
        <v>18501.185826630001</v>
      </c>
      <c r="AP47" s="112">
        <f t="shared" si="4"/>
        <v>-0.10334711672970978</v>
      </c>
    </row>
    <row r="48" spans="1:50" ht="12.95" customHeight="1">
      <c r="A48" s="10"/>
      <c r="B48" s="32" t="s">
        <v>36</v>
      </c>
      <c r="C48" s="28">
        <v>104108.69386709</v>
      </c>
      <c r="D48" s="27">
        <v>124082.03561851</v>
      </c>
      <c r="E48" s="27">
        <v>156249.3352032</v>
      </c>
      <c r="F48" s="27">
        <v>171534.65031157</v>
      </c>
      <c r="G48" s="27">
        <v>131057.0528695</v>
      </c>
      <c r="H48" s="27">
        <v>243703.43455817999</v>
      </c>
      <c r="I48" s="27">
        <v>280072.21914994001</v>
      </c>
      <c r="J48" s="27">
        <v>241213.86816141999</v>
      </c>
      <c r="K48" s="27">
        <v>59359.458091446002</v>
      </c>
      <c r="L48" s="27">
        <v>69024.917790412001</v>
      </c>
      <c r="M48" s="27">
        <v>57306.981988305997</v>
      </c>
      <c r="N48" s="27">
        <v>105237.07359684</v>
      </c>
      <c r="O48" s="27">
        <v>290928.43146699999</v>
      </c>
      <c r="P48" s="27">
        <v>61319</v>
      </c>
      <c r="Q48" s="27">
        <v>53803</v>
      </c>
      <c r="R48" s="27">
        <v>64109</v>
      </c>
      <c r="S48" s="27">
        <v>88866</v>
      </c>
      <c r="T48" s="27">
        <v>268097</v>
      </c>
      <c r="U48" s="27">
        <v>66830</v>
      </c>
      <c r="V48" s="27">
        <v>61739</v>
      </c>
      <c r="W48" s="27">
        <v>42311</v>
      </c>
      <c r="X48" s="27">
        <v>71610</v>
      </c>
      <c r="Y48" s="27">
        <v>242489.3</v>
      </c>
      <c r="Z48" s="27">
        <v>41133</v>
      </c>
      <c r="AA48" s="27">
        <v>33652</v>
      </c>
      <c r="AB48" s="27">
        <v>26194</v>
      </c>
      <c r="AC48" s="27">
        <v>69578</v>
      </c>
      <c r="AD48" s="27">
        <v>170556.5</v>
      </c>
      <c r="AE48" s="29">
        <v>33072</v>
      </c>
      <c r="AF48" s="12"/>
      <c r="AH48" s="83">
        <f t="shared" si="8"/>
        <v>-0.29664319209136236</v>
      </c>
      <c r="AJ48" s="109">
        <f t="shared" si="0"/>
        <v>74785</v>
      </c>
      <c r="AK48" s="104">
        <f t="shared" si="1"/>
        <v>95772</v>
      </c>
      <c r="AL48" s="110">
        <f t="shared" si="7"/>
        <v>0.28063114260881195</v>
      </c>
      <c r="AN48" s="109">
        <f t="shared" si="2"/>
        <v>69578</v>
      </c>
      <c r="AO48" s="104">
        <f t="shared" si="3"/>
        <v>33072</v>
      </c>
      <c r="AP48" s="110">
        <f t="shared" si="4"/>
        <v>-0.52467734053867598</v>
      </c>
    </row>
    <row r="49" spans="1:42" ht="12.95" customHeight="1">
      <c r="A49" s="10"/>
      <c r="B49" s="33" t="s">
        <v>91</v>
      </c>
      <c r="C49" s="30">
        <v>7269.4072256144</v>
      </c>
      <c r="D49" s="26">
        <v>20029.119267139999</v>
      </c>
      <c r="E49" s="26">
        <v>25227.740886682001</v>
      </c>
      <c r="F49" s="26">
        <v>43406.277075810998</v>
      </c>
      <c r="G49" s="26">
        <v>35581.372929664001</v>
      </c>
      <c r="H49" s="26">
        <v>27396.885033784001</v>
      </c>
      <c r="I49" s="26">
        <v>36498.654597859</v>
      </c>
      <c r="J49" s="26">
        <v>23995.685014213999</v>
      </c>
      <c r="K49" s="26">
        <v>7171</v>
      </c>
      <c r="L49" s="26">
        <v>6476</v>
      </c>
      <c r="M49" s="26">
        <v>8728</v>
      </c>
      <c r="N49" s="26">
        <v>5778</v>
      </c>
      <c r="O49" s="26">
        <v>28153</v>
      </c>
      <c r="P49" s="26">
        <v>9781</v>
      </c>
      <c r="Q49" s="26">
        <v>8294</v>
      </c>
      <c r="R49" s="26">
        <v>8827</v>
      </c>
      <c r="S49" s="26">
        <v>7674</v>
      </c>
      <c r="T49" s="26">
        <v>34576</v>
      </c>
      <c r="U49" s="26">
        <v>10487</v>
      </c>
      <c r="V49" s="26">
        <v>11448</v>
      </c>
      <c r="W49" s="26">
        <v>8157</v>
      </c>
      <c r="X49" s="26">
        <v>13916</v>
      </c>
      <c r="Y49" s="26">
        <v>44008</v>
      </c>
      <c r="Z49" s="26">
        <v>11384</v>
      </c>
      <c r="AA49" s="26">
        <v>5895</v>
      </c>
      <c r="AB49" s="26">
        <v>13983</v>
      </c>
      <c r="AC49" s="26">
        <v>13196</v>
      </c>
      <c r="AD49" s="26">
        <v>44458</v>
      </c>
      <c r="AE49" s="31">
        <v>9141</v>
      </c>
      <c r="AF49" s="12"/>
      <c r="AH49" s="84">
        <f t="shared" si="8"/>
        <v>1.0225413561170696E-2</v>
      </c>
      <c r="AJ49" s="111">
        <f t="shared" si="0"/>
        <v>17279</v>
      </c>
      <c r="AK49" s="105">
        <f t="shared" si="1"/>
        <v>27179</v>
      </c>
      <c r="AL49" s="112">
        <f t="shared" si="7"/>
        <v>0.57294982348515544</v>
      </c>
      <c r="AN49" s="111">
        <f t="shared" si="2"/>
        <v>13196</v>
      </c>
      <c r="AO49" s="105">
        <f t="shared" si="3"/>
        <v>9141</v>
      </c>
      <c r="AP49" s="112">
        <f t="shared" si="4"/>
        <v>-0.30729008790542589</v>
      </c>
    </row>
    <row r="50" spans="1:42" ht="12.95" customHeight="1">
      <c r="A50" s="10"/>
      <c r="B50" s="32" t="s">
        <v>37</v>
      </c>
      <c r="C50" s="28">
        <v>8337</v>
      </c>
      <c r="D50" s="27">
        <v>4914</v>
      </c>
      <c r="E50" s="27">
        <v>6929</v>
      </c>
      <c r="F50" s="27">
        <v>9318</v>
      </c>
      <c r="G50" s="27">
        <v>4878</v>
      </c>
      <c r="H50" s="27">
        <v>13770.58077101</v>
      </c>
      <c r="I50" s="27">
        <v>19241.252761606</v>
      </c>
      <c r="J50" s="27">
        <v>19137.872551482</v>
      </c>
      <c r="K50" s="27">
        <v>3839.5699755455998</v>
      </c>
      <c r="L50" s="27">
        <v>4558.4239498345996</v>
      </c>
      <c r="M50" s="27">
        <v>5888.1016735554003</v>
      </c>
      <c r="N50" s="27">
        <v>4530.5615840605997</v>
      </c>
      <c r="O50" s="27">
        <v>18816.657182996001</v>
      </c>
      <c r="P50" s="27">
        <v>3817</v>
      </c>
      <c r="Q50" s="27">
        <v>5720</v>
      </c>
      <c r="R50" s="27">
        <v>7444</v>
      </c>
      <c r="S50" s="27">
        <v>4830</v>
      </c>
      <c r="T50" s="27">
        <v>21811</v>
      </c>
      <c r="U50" s="27">
        <v>4417.03</v>
      </c>
      <c r="V50" s="27">
        <v>5104.71</v>
      </c>
      <c r="W50" s="27">
        <v>3785.45</v>
      </c>
      <c r="X50" s="27">
        <v>3334.27</v>
      </c>
      <c r="Y50" s="27">
        <v>16641.45</v>
      </c>
      <c r="Z50" s="27">
        <v>2815</v>
      </c>
      <c r="AA50" s="27">
        <v>3576</v>
      </c>
      <c r="AB50" s="27">
        <v>4971</v>
      </c>
      <c r="AC50" s="27">
        <v>-7713</v>
      </c>
      <c r="AD50" s="27">
        <v>3649</v>
      </c>
      <c r="AE50" s="29">
        <v>2761</v>
      </c>
      <c r="AF50" s="12"/>
      <c r="AH50" s="83">
        <f t="shared" si="8"/>
        <v>-0.78072824182988865</v>
      </c>
      <c r="AJ50" s="109">
        <f t="shared" si="0"/>
        <v>6391</v>
      </c>
      <c r="AK50" s="104">
        <f t="shared" si="1"/>
        <v>-2742</v>
      </c>
      <c r="AL50" s="110" t="s">
        <v>97</v>
      </c>
      <c r="AN50" s="109">
        <f t="shared" si="2"/>
        <v>-7713</v>
      </c>
      <c r="AO50" s="104">
        <f t="shared" si="3"/>
        <v>2761</v>
      </c>
      <c r="AP50" s="110" t="s">
        <v>97</v>
      </c>
    </row>
    <row r="51" spans="1:42" ht="12.95" customHeight="1">
      <c r="A51" s="10"/>
      <c r="B51" s="33" t="s">
        <v>38</v>
      </c>
      <c r="C51" s="30">
        <v>14375</v>
      </c>
      <c r="D51" s="26">
        <v>37441.599999999999</v>
      </c>
      <c r="E51" s="26">
        <v>54921.9</v>
      </c>
      <c r="F51" s="26">
        <v>75855.7</v>
      </c>
      <c r="G51" s="26">
        <v>27752.3</v>
      </c>
      <c r="H51" s="26">
        <v>31667.9</v>
      </c>
      <c r="I51" s="26">
        <v>36867.772499999999</v>
      </c>
      <c r="J51" s="26">
        <v>30187.663799999998</v>
      </c>
      <c r="K51" s="26">
        <v>27764.856607000002</v>
      </c>
      <c r="L51" s="26">
        <v>8480.2247119999993</v>
      </c>
      <c r="M51" s="26">
        <v>9784.3470899999993</v>
      </c>
      <c r="N51" s="26">
        <v>7367.7105389999997</v>
      </c>
      <c r="O51" s="26">
        <v>53397.138948</v>
      </c>
      <c r="P51" s="26">
        <v>11288</v>
      </c>
      <c r="Q51" s="26">
        <v>12886</v>
      </c>
      <c r="R51" s="26">
        <v>649</v>
      </c>
      <c r="S51" s="26">
        <v>4328</v>
      </c>
      <c r="T51" s="26">
        <v>29152</v>
      </c>
      <c r="U51" s="26">
        <v>6956</v>
      </c>
      <c r="V51" s="26">
        <v>2682</v>
      </c>
      <c r="W51" s="26">
        <v>172</v>
      </c>
      <c r="X51" s="26">
        <v>2988</v>
      </c>
      <c r="Y51" s="26">
        <v>12798</v>
      </c>
      <c r="Z51" s="26">
        <v>861</v>
      </c>
      <c r="AA51" s="26">
        <v>8531</v>
      </c>
      <c r="AB51" s="26">
        <v>4935</v>
      </c>
      <c r="AC51" s="26">
        <v>22624</v>
      </c>
      <c r="AD51" s="26">
        <v>36951</v>
      </c>
      <c r="AE51" s="31">
        <v>9450</v>
      </c>
      <c r="AF51" s="12"/>
      <c r="AH51" s="84">
        <f t="shared" si="8"/>
        <v>1.8872480075011722</v>
      </c>
      <c r="AJ51" s="111">
        <f t="shared" si="0"/>
        <v>9392</v>
      </c>
      <c r="AK51" s="105">
        <f t="shared" si="1"/>
        <v>27559</v>
      </c>
      <c r="AL51" s="112">
        <f t="shared" si="7"/>
        <v>1.9343057921635434</v>
      </c>
      <c r="AN51" s="111">
        <f t="shared" si="2"/>
        <v>22624</v>
      </c>
      <c r="AO51" s="105">
        <f t="shared" si="3"/>
        <v>9450</v>
      </c>
      <c r="AP51" s="112">
        <f t="shared" si="4"/>
        <v>-0.58230198019801982</v>
      </c>
    </row>
    <row r="52" spans="1:42" ht="12.95" customHeight="1">
      <c r="A52" s="10"/>
      <c r="B52" s="32" t="s">
        <v>123</v>
      </c>
      <c r="C52" s="28">
        <v>12106.749694206999</v>
      </c>
      <c r="D52" s="27">
        <v>18317.596795728001</v>
      </c>
      <c r="E52" s="27">
        <v>24333.811514133002</v>
      </c>
      <c r="F52" s="27">
        <v>39455.863929332998</v>
      </c>
      <c r="G52" s="27">
        <v>36457.666666666999</v>
      </c>
      <c r="H52" s="27">
        <v>29232.706666667</v>
      </c>
      <c r="I52" s="27">
        <v>16308.28</v>
      </c>
      <c r="J52" s="27">
        <v>12182.373333333</v>
      </c>
      <c r="K52" s="27">
        <v>2387.4666666666999</v>
      </c>
      <c r="L52" s="27">
        <v>2256.44</v>
      </c>
      <c r="M52" s="27">
        <v>2186.7199999999998</v>
      </c>
      <c r="N52" s="27">
        <v>2034.0666666667</v>
      </c>
      <c r="O52" s="27">
        <v>8864.6933333333</v>
      </c>
      <c r="P52" s="27">
        <v>1931.2666666667001</v>
      </c>
      <c r="Q52" s="27">
        <v>2077.1999999999998</v>
      </c>
      <c r="R52" s="27">
        <v>2149.6133333333</v>
      </c>
      <c r="S52" s="27">
        <v>1853.7066666666999</v>
      </c>
      <c r="T52" s="27">
        <v>8011.7866666666996</v>
      </c>
      <c r="U52" s="27">
        <v>1961</v>
      </c>
      <c r="V52" s="27">
        <v>2075</v>
      </c>
      <c r="W52" s="27">
        <v>2206</v>
      </c>
      <c r="X52" s="27">
        <v>1899</v>
      </c>
      <c r="Y52" s="27">
        <v>8141</v>
      </c>
      <c r="Z52" s="27">
        <v>1883</v>
      </c>
      <c r="AA52" s="27">
        <v>1852</v>
      </c>
      <c r="AB52" s="27">
        <v>1710.666667</v>
      </c>
      <c r="AC52" s="27">
        <v>2007.2666670000001</v>
      </c>
      <c r="AD52" s="27">
        <v>7452.5333330000003</v>
      </c>
      <c r="AE52" s="29" t="s">
        <v>39</v>
      </c>
      <c r="AF52" s="12"/>
      <c r="AH52" s="83">
        <f t="shared" si="8"/>
        <v>-8.4567825451418707E-2</v>
      </c>
      <c r="AJ52" s="109">
        <f t="shared" si="0"/>
        <v>3735</v>
      </c>
      <c r="AK52" s="104">
        <f t="shared" si="1"/>
        <v>3717.9333340000003</v>
      </c>
      <c r="AL52" s="110">
        <f t="shared" si="7"/>
        <v>-4.5693884872823869E-3</v>
      </c>
      <c r="AN52" s="109">
        <f t="shared" si="2"/>
        <v>2007.2666670000001</v>
      </c>
      <c r="AO52" s="104" t="s">
        <v>97</v>
      </c>
      <c r="AP52" s="110" t="s">
        <v>97</v>
      </c>
    </row>
    <row r="53" spans="1:42" ht="12.95" customHeight="1">
      <c r="A53" s="10"/>
      <c r="B53" s="33" t="s">
        <v>92</v>
      </c>
      <c r="C53" s="30">
        <v>6683.00395256917</v>
      </c>
      <c r="D53" s="26">
        <v>302.58249641319946</v>
      </c>
      <c r="E53" s="26">
        <v>6764.0234948604993</v>
      </c>
      <c r="F53" s="26">
        <v>8176.141859215476</v>
      </c>
      <c r="G53" s="26">
        <v>8613.8211382113823</v>
      </c>
      <c r="H53" s="26">
        <v>4013.6618613909163</v>
      </c>
      <c r="I53" s="26">
        <v>3783.4186837613138</v>
      </c>
      <c r="J53" s="26">
        <v>4402.6725638733351</v>
      </c>
      <c r="K53" s="26">
        <v>1162.0082815734988</v>
      </c>
      <c r="L53" s="26">
        <v>1811.6977225672877</v>
      </c>
      <c r="M53" s="26">
        <v>4856.1076604554864</v>
      </c>
      <c r="N53" s="26">
        <v>466.04554865424427</v>
      </c>
      <c r="O53" s="26">
        <v>8295.8592132505182</v>
      </c>
      <c r="P53" s="26">
        <v>695.48387096774195</v>
      </c>
      <c r="Q53" s="26">
        <v>2534.0092165898618</v>
      </c>
      <c r="R53" s="26">
        <v>764.70046082949307</v>
      </c>
      <c r="S53" s="26">
        <v>1777.8801843317972</v>
      </c>
      <c r="T53" s="26">
        <v>5772.0737327188945</v>
      </c>
      <c r="U53" s="26">
        <v>-1090.2193762785193</v>
      </c>
      <c r="V53" s="26">
        <v>432.95268400880951</v>
      </c>
      <c r="W53" s="26">
        <v>1262.6480339214195</v>
      </c>
      <c r="X53" s="26">
        <v>1123.9997178440146</v>
      </c>
      <c r="Y53" s="26">
        <v>1729.3810594957245</v>
      </c>
      <c r="Z53" s="26">
        <v>772.69266329471907</v>
      </c>
      <c r="AA53" s="26">
        <v>582.27280143579708</v>
      </c>
      <c r="AB53" s="26">
        <v>476.15162886822213</v>
      </c>
      <c r="AC53" s="26">
        <v>439.30494371023008</v>
      </c>
      <c r="AD53" s="26">
        <v>2270.4220373089684</v>
      </c>
      <c r="AE53" s="31">
        <v>678.84368631594839</v>
      </c>
      <c r="AF53" s="12"/>
      <c r="AH53" s="84">
        <f t="shared" si="8"/>
        <v>0.31285237850992059</v>
      </c>
      <c r="AJ53" s="111">
        <f t="shared" si="0"/>
        <v>1354.965464730516</v>
      </c>
      <c r="AK53" s="105">
        <f t="shared" si="1"/>
        <v>915.45657257845221</v>
      </c>
      <c r="AL53" s="112">
        <f t="shared" si="7"/>
        <v>-0.32436907330289488</v>
      </c>
      <c r="AN53" s="111">
        <f t="shared" si="2"/>
        <v>439.30494371023008</v>
      </c>
      <c r="AO53" s="105">
        <f t="shared" si="3"/>
        <v>678.84368631594839</v>
      </c>
      <c r="AP53" s="112">
        <f t="shared" si="4"/>
        <v>0.54526757787574653</v>
      </c>
    </row>
    <row r="54" spans="1:42" ht="12.95" customHeight="1">
      <c r="A54" s="10"/>
      <c r="B54" s="20"/>
      <c r="C54" s="30"/>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31"/>
      <c r="AF54" s="12"/>
      <c r="AH54" s="84"/>
      <c r="AJ54" s="111"/>
      <c r="AK54" s="105"/>
      <c r="AL54" s="112"/>
      <c r="AN54" s="111"/>
      <c r="AO54" s="105"/>
      <c r="AP54" s="112"/>
    </row>
    <row r="55" spans="1:42" ht="12.95" customHeight="1">
      <c r="A55" s="10"/>
      <c r="B55" s="22" t="s">
        <v>87</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31"/>
      <c r="AF55" s="12"/>
      <c r="AG55" s="2"/>
      <c r="AH55" s="84"/>
      <c r="AJ55" s="111"/>
      <c r="AK55" s="105"/>
      <c r="AL55" s="112"/>
      <c r="AN55" s="111"/>
      <c r="AO55" s="105"/>
      <c r="AP55" s="112"/>
    </row>
    <row r="56" spans="1:42" ht="12.95" customHeight="1">
      <c r="A56" s="10"/>
      <c r="B56" s="24" t="s">
        <v>7</v>
      </c>
      <c r="C56" s="28">
        <v>77903.439952771572</v>
      </c>
      <c r="D56" s="27">
        <v>5556.6712689845617</v>
      </c>
      <c r="E56" s="27">
        <v>56752.908966461328</v>
      </c>
      <c r="F56" s="27">
        <v>7143.2748538011692</v>
      </c>
      <c r="G56" s="27">
        <v>11139.205334815226</v>
      </c>
      <c r="H56" s="27">
        <v>-21694.039735099337</v>
      </c>
      <c r="I56" s="27">
        <v>17182.412689578407</v>
      </c>
      <c r="J56" s="27">
        <v>7371.4652956298196</v>
      </c>
      <c r="K56" s="27">
        <v>-242.93110314615691</v>
      </c>
      <c r="L56" s="27">
        <v>-3008.0977034382054</v>
      </c>
      <c r="M56" s="27">
        <v>3592.1943448825173</v>
      </c>
      <c r="N56" s="27">
        <v>-4105.9338908801274</v>
      </c>
      <c r="O56" s="27">
        <v>-3764.768352581973</v>
      </c>
      <c r="P56" s="27">
        <v>3998.9385697227012</v>
      </c>
      <c r="Q56" s="27">
        <v>-4045.3761443545177</v>
      </c>
      <c r="R56" s="27">
        <v>-2232.9839458670558</v>
      </c>
      <c r="S56" s="27">
        <v>2309.9376409712086</v>
      </c>
      <c r="T56" s="27">
        <v>31.842908318959797</v>
      </c>
      <c r="U56" s="27">
        <v>1487.5207986688852</v>
      </c>
      <c r="V56" s="27">
        <v>3345.5352190793124</v>
      </c>
      <c r="W56" s="27">
        <v>-8.8740987243483094</v>
      </c>
      <c r="X56" s="27">
        <v>774.26511369938999</v>
      </c>
      <c r="Y56" s="27">
        <v>5597.3377703826955</v>
      </c>
      <c r="Z56" s="27">
        <v>-29251.354638947254</v>
      </c>
      <c r="AA56" s="27">
        <v>4402.3001216410485</v>
      </c>
      <c r="AB56" s="27">
        <v>-445.64856795311289</v>
      </c>
      <c r="AC56" s="27">
        <v>-6736.7024217626895</v>
      </c>
      <c r="AD56" s="27">
        <v>-32032.511334734048</v>
      </c>
      <c r="AE56" s="29">
        <v>795.9509856153436</v>
      </c>
      <c r="AF56" s="12"/>
      <c r="AG56" s="36"/>
      <c r="AH56" s="83" t="s">
        <v>97</v>
      </c>
      <c r="AJ56" s="109">
        <f t="shared" si="0"/>
        <v>-24849.054517306206</v>
      </c>
      <c r="AK56" s="104">
        <f t="shared" si="1"/>
        <v>-7182.3509897158019</v>
      </c>
      <c r="AL56" s="110" t="s">
        <v>97</v>
      </c>
      <c r="AN56" s="109">
        <f t="shared" si="2"/>
        <v>-6736.7024217626895</v>
      </c>
      <c r="AO56" s="104">
        <f t="shared" si="3"/>
        <v>795.9509856153436</v>
      </c>
      <c r="AP56" s="110" t="s">
        <v>97</v>
      </c>
    </row>
    <row r="57" spans="1:42" ht="12.95" customHeight="1">
      <c r="A57" s="10"/>
      <c r="B57" s="20" t="s">
        <v>10</v>
      </c>
      <c r="C57" s="30">
        <v>6984</v>
      </c>
      <c r="D57" s="26">
        <v>7298</v>
      </c>
      <c r="E57" s="26">
        <v>12534</v>
      </c>
      <c r="F57" s="81">
        <v>15150</v>
      </c>
      <c r="G57" s="26">
        <v>12945.50129695</v>
      </c>
      <c r="H57" s="26">
        <v>17226.762268978</v>
      </c>
      <c r="I57" s="26">
        <v>17738.666097609999</v>
      </c>
      <c r="J57" s="26">
        <v>27046.465069809001</v>
      </c>
      <c r="K57" s="26">
        <v>7866.2372792880997</v>
      </c>
      <c r="L57" s="26">
        <v>-1430.5249697839999</v>
      </c>
      <c r="M57" s="26">
        <v>6236.5885037057997</v>
      </c>
      <c r="N57" s="26">
        <v>6658.3664832641998</v>
      </c>
      <c r="O57" s="26">
        <v>19330.667296473999</v>
      </c>
      <c r="P57" s="26">
        <v>5372.3883939641</v>
      </c>
      <c r="Q57" s="26">
        <v>2989.8544194046999</v>
      </c>
      <c r="R57" s="26">
        <v>7546.7129054252</v>
      </c>
      <c r="S57" s="26">
        <v>7874.8646384282001</v>
      </c>
      <c r="T57" s="26">
        <v>23783.820357222001</v>
      </c>
      <c r="U57" s="26">
        <v>2301.0448076838002</v>
      </c>
      <c r="V57" s="26">
        <v>4045.9847273751998</v>
      </c>
      <c r="W57" s="26">
        <v>5976.0454829828996</v>
      </c>
      <c r="X57" s="26">
        <v>3542.6726698025</v>
      </c>
      <c r="Y57" s="26">
        <v>15865.747687843999</v>
      </c>
      <c r="Z57" s="26">
        <v>3889.8036672814001</v>
      </c>
      <c r="AA57" s="26">
        <v>2638.3710936370999</v>
      </c>
      <c r="AB57" s="26">
        <v>2241.8044312313</v>
      </c>
      <c r="AC57" s="26">
        <v>2495.7329149999</v>
      </c>
      <c r="AD57" s="26">
        <v>11265.712107150001</v>
      </c>
      <c r="AE57" s="31">
        <v>2348.6046708019999</v>
      </c>
      <c r="AF57" s="12"/>
      <c r="AG57" s="36"/>
      <c r="AH57" s="84">
        <f>(AD57-Y57)/Y57</f>
        <v>-0.28993500156431007</v>
      </c>
      <c r="AJ57" s="111">
        <f t="shared" si="0"/>
        <v>6528.1747609185004</v>
      </c>
      <c r="AK57" s="105">
        <f t="shared" si="1"/>
        <v>4737.5373462312</v>
      </c>
      <c r="AL57" s="112">
        <f t="shared" si="7"/>
        <v>-0.27429373144345198</v>
      </c>
      <c r="AN57" s="111">
        <f t="shared" si="2"/>
        <v>2495.7329149999</v>
      </c>
      <c r="AO57" s="105">
        <f t="shared" si="3"/>
        <v>2348.6046708019999</v>
      </c>
      <c r="AP57" s="112">
        <f t="shared" si="4"/>
        <v>-5.8951918818567178E-2</v>
      </c>
    </row>
    <row r="58" spans="1:42" ht="12.95" customHeight="1">
      <c r="A58" s="10"/>
      <c r="B58" s="24" t="s">
        <v>12</v>
      </c>
      <c r="C58" s="28">
        <v>13450.576207868447</v>
      </c>
      <c r="D58" s="27">
        <v>1589.0964159515397</v>
      </c>
      <c r="E58" s="27">
        <v>10907.988535312707</v>
      </c>
      <c r="F58" s="27">
        <v>-4198.0780545204943</v>
      </c>
      <c r="G58" s="27">
        <v>-400.60454528491994</v>
      </c>
      <c r="H58" s="27">
        <v>-12558.834516249533</v>
      </c>
      <c r="I58" s="27">
        <v>9590.0843724333608</v>
      </c>
      <c r="J58" s="27">
        <v>-18357.920193470374</v>
      </c>
      <c r="K58" s="27">
        <v>629.07187867136599</v>
      </c>
      <c r="L58" s="27">
        <v>-1358.8949410801381</v>
      </c>
      <c r="M58" s="27">
        <v>-602.19302929972594</v>
      </c>
      <c r="N58" s="27">
        <v>1967.3181672540852</v>
      </c>
      <c r="O58" s="27">
        <v>635.30207554558729</v>
      </c>
      <c r="P58" s="27">
        <v>-2214.9251606243438</v>
      </c>
      <c r="Q58" s="27">
        <v>-1741.8619965472442</v>
      </c>
      <c r="R58" s="27">
        <v>5296.2429031626534</v>
      </c>
      <c r="S58" s="27">
        <v>817.98280741096698</v>
      </c>
      <c r="T58" s="27">
        <v>2157.4385534020325</v>
      </c>
      <c r="U58" s="27">
        <v>-1073.2447140690517</v>
      </c>
      <c r="V58" s="27">
        <v>2647.5748654355134</v>
      </c>
      <c r="W58" s="27">
        <v>-213.5188985041782</v>
      </c>
      <c r="X58" s="27">
        <v>1200.5233889434087</v>
      </c>
      <c r="Y58" s="27">
        <v>2561.3346418056922</v>
      </c>
      <c r="Z58" s="27">
        <v>535.00326855648655</v>
      </c>
      <c r="AA58" s="27">
        <v>148.86789088964164</v>
      </c>
      <c r="AB58" s="27">
        <v>-299.66720152136446</v>
      </c>
      <c r="AC58" s="27">
        <v>630.53426041480952</v>
      </c>
      <c r="AD58" s="27">
        <v>1014.7382183395732</v>
      </c>
      <c r="AE58" s="29">
        <v>-1898.6526153009063</v>
      </c>
      <c r="AF58" s="12"/>
      <c r="AG58" s="36"/>
      <c r="AH58" s="83">
        <f>(AD58-Y58)/Y58</f>
        <v>-0.60382442739922415</v>
      </c>
      <c r="AJ58" s="109">
        <f t="shared" si="0"/>
        <v>683.87115944612822</v>
      </c>
      <c r="AK58" s="104">
        <f t="shared" si="1"/>
        <v>330.86705889344506</v>
      </c>
      <c r="AL58" s="110">
        <f t="shared" si="7"/>
        <v>-0.51618509667608081</v>
      </c>
      <c r="AN58" s="109">
        <f t="shared" si="2"/>
        <v>630.53426041480952</v>
      </c>
      <c r="AO58" s="104">
        <f t="shared" si="3"/>
        <v>-1898.6526153009063</v>
      </c>
      <c r="AP58" s="110" t="s">
        <v>97</v>
      </c>
    </row>
    <row r="59" spans="1:42" ht="12.95" customHeight="1">
      <c r="A59" s="10"/>
      <c r="B59" s="20" t="s">
        <v>18</v>
      </c>
      <c r="C59" s="30">
        <v>20299.584523630532</v>
      </c>
      <c r="D59" s="26">
        <v>19596.86499524715</v>
      </c>
      <c r="E59" s="26">
        <v>70003.283130889482</v>
      </c>
      <c r="F59" s="26">
        <v>72407.593912495649</v>
      </c>
      <c r="G59" s="26">
        <v>5169.6105109709988</v>
      </c>
      <c r="H59" s="26">
        <v>-37263.657872138159</v>
      </c>
      <c r="I59" s="26">
        <v>23628.281407337461</v>
      </c>
      <c r="J59" s="26">
        <v>15050.060940945097</v>
      </c>
      <c r="K59" s="26">
        <v>895.49766371755834</v>
      </c>
      <c r="L59" s="26">
        <v>-3347.1858430274033</v>
      </c>
      <c r="M59" s="26">
        <v>-2014.8897874915522</v>
      </c>
      <c r="N59" s="26">
        <v>1779.1996929981301</v>
      </c>
      <c r="O59" s="26">
        <v>-2687.3782738032673</v>
      </c>
      <c r="P59" s="26">
        <v>3031.9246183997789</v>
      </c>
      <c r="Q59" s="26">
        <v>-2213.3203292420958</v>
      </c>
      <c r="R59" s="26">
        <v>2754.8240750652035</v>
      </c>
      <c r="S59" s="26">
        <v>5467.5544742456659</v>
      </c>
      <c r="T59" s="26">
        <v>9040.9828384685534</v>
      </c>
      <c r="U59" s="26">
        <v>1558.2269640465051</v>
      </c>
      <c r="V59" s="26">
        <v>-3066.6732379635664</v>
      </c>
      <c r="W59" s="26">
        <v>2702.0626481944455</v>
      </c>
      <c r="X59" s="26">
        <v>-29109.019423769849</v>
      </c>
      <c r="Y59" s="26">
        <v>-27915.403053074206</v>
      </c>
      <c r="Z59" s="26">
        <v>-7406.7129983198411</v>
      </c>
      <c r="AA59" s="26">
        <v>-331.15830080171639</v>
      </c>
      <c r="AB59" s="26">
        <v>1661.672237595064</v>
      </c>
      <c r="AC59" s="26">
        <v>52519.124708281081</v>
      </c>
      <c r="AD59" s="26">
        <v>46442.925646754586</v>
      </c>
      <c r="AE59" s="31">
        <v>19022.777083864388</v>
      </c>
      <c r="AF59" s="12"/>
      <c r="AG59" s="36"/>
      <c r="AH59" s="84" t="s">
        <v>97</v>
      </c>
      <c r="AJ59" s="111">
        <f t="shared" si="0"/>
        <v>-7737.8712991215571</v>
      </c>
      <c r="AK59" s="105">
        <f t="shared" si="1"/>
        <v>54180.796945876144</v>
      </c>
      <c r="AL59" s="112" t="s">
        <v>97</v>
      </c>
      <c r="AN59" s="111">
        <f t="shared" si="2"/>
        <v>52519.124708281081</v>
      </c>
      <c r="AO59" s="105">
        <f t="shared" si="3"/>
        <v>19022.777083864388</v>
      </c>
      <c r="AP59" s="112">
        <f t="shared" si="4"/>
        <v>-0.63779333358034962</v>
      </c>
    </row>
    <row r="60" spans="1:42" ht="12.95" customHeight="1">
      <c r="A60" s="10"/>
      <c r="B60" s="24" t="s">
        <v>19</v>
      </c>
      <c r="C60" s="28" t="s">
        <v>39</v>
      </c>
      <c r="D60" s="27" t="s">
        <v>39</v>
      </c>
      <c r="E60" s="27" t="s">
        <v>39</v>
      </c>
      <c r="F60" s="27" t="s">
        <v>39</v>
      </c>
      <c r="G60" s="27" t="s">
        <v>39</v>
      </c>
      <c r="H60" s="27" t="s">
        <v>39</v>
      </c>
      <c r="I60" s="27" t="s">
        <v>39</v>
      </c>
      <c r="J60" s="27" t="s">
        <v>39</v>
      </c>
      <c r="K60" s="27">
        <v>144.52300695602918</v>
      </c>
      <c r="L60" s="27">
        <v>64.215167057660224</v>
      </c>
      <c r="M60" s="27">
        <v>143.07417527098065</v>
      </c>
      <c r="N60" s="27">
        <v>59.704962207593844</v>
      </c>
      <c r="O60" s="27">
        <v>411.5173114922639</v>
      </c>
      <c r="P60" s="27">
        <v>-33.988070752776636</v>
      </c>
      <c r="Q60" s="27">
        <v>169.67468805704098</v>
      </c>
      <c r="R60" s="27">
        <v>410.37638831756476</v>
      </c>
      <c r="S60" s="27">
        <v>-107.12326888797477</v>
      </c>
      <c r="T60" s="27">
        <v>438.93973673385437</v>
      </c>
      <c r="U60" s="27">
        <v>681.49854317148129</v>
      </c>
      <c r="V60" s="27">
        <v>-604.33932466539954</v>
      </c>
      <c r="W60" s="27">
        <v>-50.40330987800246</v>
      </c>
      <c r="X60" s="27">
        <v>643.53684453141534</v>
      </c>
      <c r="Y60" s="27">
        <v>670.29275315949451</v>
      </c>
      <c r="Z60" s="27">
        <v>-42.635928405411313</v>
      </c>
      <c r="AA60" s="27">
        <v>-354.81932497665827</v>
      </c>
      <c r="AB60" s="27">
        <v>407.63622638510896</v>
      </c>
      <c r="AC60" s="27">
        <v>-488.9681294158936</v>
      </c>
      <c r="AD60" s="27">
        <v>-478.78715641285419</v>
      </c>
      <c r="AE60" s="29">
        <v>-144.75298375876707</v>
      </c>
      <c r="AF60" s="12"/>
      <c r="AG60" s="36"/>
      <c r="AH60" s="83" t="s">
        <v>97</v>
      </c>
      <c r="AJ60" s="109">
        <f t="shared" si="0"/>
        <v>-397.4552533820696</v>
      </c>
      <c r="AK60" s="104">
        <f t="shared" si="1"/>
        <v>-81.331903030784645</v>
      </c>
      <c r="AL60" s="110" t="s">
        <v>97</v>
      </c>
      <c r="AN60" s="109">
        <f t="shared" si="2"/>
        <v>-488.9681294158936</v>
      </c>
      <c r="AO60" s="104">
        <f t="shared" si="3"/>
        <v>-144.75298375876707</v>
      </c>
      <c r="AP60" s="110" t="s">
        <v>97</v>
      </c>
    </row>
    <row r="61" spans="1:42" ht="12.95" customHeight="1">
      <c r="A61" s="10"/>
      <c r="B61" s="20" t="s">
        <v>22</v>
      </c>
      <c r="C61" s="30">
        <v>116107.38255033558</v>
      </c>
      <c r="D61" s="26">
        <v>128556.54575122381</v>
      </c>
      <c r="E61" s="26">
        <v>191162.21765913756</v>
      </c>
      <c r="F61" s="26">
        <v>105764.61988304093</v>
      </c>
      <c r="G61" s="26">
        <v>204341.48374548485</v>
      </c>
      <c r="H61" s="26">
        <v>222022.51655629138</v>
      </c>
      <c r="I61" s="26">
        <v>412774.45387505216</v>
      </c>
      <c r="J61" s="81">
        <v>410088.68894601543</v>
      </c>
      <c r="K61" s="26">
        <v>63957.254745785212</v>
      </c>
      <c r="L61" s="26">
        <v>152422.67356962699</v>
      </c>
      <c r="M61" s="26">
        <v>68044.603743528482</v>
      </c>
      <c r="N61" s="26">
        <v>214445.77193681136</v>
      </c>
      <c r="O61" s="26">
        <v>498870.30399575207</v>
      </c>
      <c r="P61" s="26">
        <v>41528.459599310067</v>
      </c>
      <c r="Q61" s="26">
        <v>-48133.209499800978</v>
      </c>
      <c r="R61" s="26">
        <v>104577.41807085047</v>
      </c>
      <c r="S61" s="26">
        <v>31496.616690991108</v>
      </c>
      <c r="T61" s="26">
        <v>129469.28486135066</v>
      </c>
      <c r="U61" s="26">
        <v>112694.39822518027</v>
      </c>
      <c r="V61" s="26">
        <v>18449.251247920132</v>
      </c>
      <c r="W61" s="26">
        <v>200556.84969495286</v>
      </c>
      <c r="X61" s="26">
        <v>78484.747642817529</v>
      </c>
      <c r="Y61" s="26">
        <v>410185.24681087077</v>
      </c>
      <c r="Z61" s="26">
        <v>-9744.5537985181909</v>
      </c>
      <c r="AA61" s="26">
        <v>15624.239743447972</v>
      </c>
      <c r="AB61" s="26">
        <v>18280.437907773969</v>
      </c>
      <c r="AC61" s="26">
        <v>13732.168528143315</v>
      </c>
      <c r="AD61" s="26">
        <v>37892.292380847066</v>
      </c>
      <c r="AE61" s="31">
        <v>-64685.135855087909</v>
      </c>
      <c r="AF61" s="12"/>
      <c r="AG61" s="36"/>
      <c r="AH61" s="84">
        <f>(AD61-Y61)/Y61</f>
        <v>-0.90762151326637408</v>
      </c>
      <c r="AJ61" s="111">
        <f t="shared" si="0"/>
        <v>5879.6859449297808</v>
      </c>
      <c r="AK61" s="105">
        <f t="shared" si="1"/>
        <v>32012.606435917281</v>
      </c>
      <c r="AL61" s="112">
        <f t="shared" si="7"/>
        <v>4.4446116230957298</v>
      </c>
      <c r="AN61" s="111">
        <f t="shared" si="2"/>
        <v>13732.168528143315</v>
      </c>
      <c r="AO61" s="105">
        <f t="shared" si="3"/>
        <v>-64685.135855087909</v>
      </c>
      <c r="AP61" s="112" t="s">
        <v>97</v>
      </c>
    </row>
    <row r="62" spans="1:42" ht="12.95" customHeight="1">
      <c r="A62" s="10"/>
      <c r="B62" s="24" t="s">
        <v>23</v>
      </c>
      <c r="C62" s="28">
        <v>189850.85756897839</v>
      </c>
      <c r="D62" s="27">
        <v>313142.96472950926</v>
      </c>
      <c r="E62" s="27">
        <v>334443.5318275154</v>
      </c>
      <c r="F62" s="27">
        <v>282343.56725146197</v>
      </c>
      <c r="G62" s="27">
        <v>339085.85718255071</v>
      </c>
      <c r="H62" s="27">
        <v>135773.50993377483</v>
      </c>
      <c r="I62" s="27">
        <v>349931.82134409348</v>
      </c>
      <c r="J62" s="27">
        <v>259371.46529562981</v>
      </c>
      <c r="K62" s="27">
        <v>98620.735430771281</v>
      </c>
      <c r="L62" s="27">
        <v>79291.119076065312</v>
      </c>
      <c r="M62" s="27">
        <v>92100.092924465687</v>
      </c>
      <c r="N62" s="27">
        <v>111205.36306916235</v>
      </c>
      <c r="O62" s="27">
        <v>381217.31050046463</v>
      </c>
      <c r="P62" s="27">
        <v>12910.972535491574</v>
      </c>
      <c r="Q62" s="27">
        <v>40396.709566140373</v>
      </c>
      <c r="R62" s="27">
        <v>67285.392065808672</v>
      </c>
      <c r="S62" s="27">
        <v>11152.978638715669</v>
      </c>
      <c r="T62" s="27">
        <v>131746.05280615628</v>
      </c>
      <c r="U62" s="27">
        <v>-26011.092623405435</v>
      </c>
      <c r="V62" s="27">
        <v>42400.443704936217</v>
      </c>
      <c r="W62" s="27">
        <v>198702.16306156406</v>
      </c>
      <c r="X62" s="27">
        <v>-116932.88962839713</v>
      </c>
      <c r="Y62" s="27">
        <v>98158.624514697731</v>
      </c>
      <c r="Z62" s="27">
        <v>41875.483799624017</v>
      </c>
      <c r="AA62" s="27">
        <v>382.61638836669249</v>
      </c>
      <c r="AB62" s="27">
        <v>59095.432931549265</v>
      </c>
      <c r="AC62" s="27">
        <v>-16308.747097202257</v>
      </c>
      <c r="AD62" s="27">
        <v>85044.786022337721</v>
      </c>
      <c r="AE62" s="29">
        <v>93098.56153436334</v>
      </c>
      <c r="AF62" s="12"/>
      <c r="AG62" s="36"/>
      <c r="AH62" s="83">
        <f>(AD62-Y62)/Y62</f>
        <v>-0.13359843373107186</v>
      </c>
      <c r="AJ62" s="109">
        <f t="shared" si="0"/>
        <v>42258.100187990713</v>
      </c>
      <c r="AK62" s="104">
        <f t="shared" si="1"/>
        <v>42786.685834347008</v>
      </c>
      <c r="AL62" s="110">
        <f t="shared" si="7"/>
        <v>1.2508504736483968E-2</v>
      </c>
      <c r="AN62" s="109">
        <f t="shared" si="2"/>
        <v>-16308.747097202257</v>
      </c>
      <c r="AO62" s="104">
        <f t="shared" si="3"/>
        <v>93098.56153436334</v>
      </c>
      <c r="AP62" s="110" t="s">
        <v>97</v>
      </c>
    </row>
    <row r="63" spans="1:42" ht="12.95" customHeight="1">
      <c r="A63" s="10"/>
      <c r="B63" s="19" t="s">
        <v>73</v>
      </c>
      <c r="C63" s="30">
        <v>9723.1217856722324</v>
      </c>
      <c r="D63" s="26">
        <v>18379.312125834702</v>
      </c>
      <c r="E63" s="26">
        <v>21663.301887599177</v>
      </c>
      <c r="F63" s="26">
        <v>13857.479730097506</v>
      </c>
      <c r="G63" s="26">
        <v>11892.464142501683</v>
      </c>
      <c r="H63" s="26">
        <v>12799.066149237686</v>
      </c>
      <c r="I63" s="26">
        <v>18290.259323122697</v>
      </c>
      <c r="J63" s="26">
        <v>7129.5202952029531</v>
      </c>
      <c r="K63" s="26" t="s">
        <v>39</v>
      </c>
      <c r="L63" s="26" t="s">
        <v>39</v>
      </c>
      <c r="M63" s="26" t="s">
        <v>39</v>
      </c>
      <c r="N63" s="26" t="s">
        <v>39</v>
      </c>
      <c r="O63" s="26">
        <v>2734.2973768313136</v>
      </c>
      <c r="P63" s="26">
        <v>5116.9831658371113</v>
      </c>
      <c r="Q63" s="26">
        <v>5861.3004470088445</v>
      </c>
      <c r="R63" s="26">
        <v>2659.0685730589989</v>
      </c>
      <c r="S63" s="26">
        <v>3871.9525726785655</v>
      </c>
      <c r="T63" s="26">
        <v>17509.304758583519</v>
      </c>
      <c r="U63" s="26">
        <v>3345.5784839000585</v>
      </c>
      <c r="V63" s="26">
        <v>1724.8156596467029</v>
      </c>
      <c r="W63" s="26">
        <v>4707.5221473661877</v>
      </c>
      <c r="X63" s="26">
        <v>2041.5362580234471</v>
      </c>
      <c r="Y63" s="26">
        <v>11819.452548936395</v>
      </c>
      <c r="Z63" s="26">
        <v>5503.6129915570091</v>
      </c>
      <c r="AA63" s="26">
        <v>463.95882457341344</v>
      </c>
      <c r="AB63" s="26">
        <v>2896.6050556527471</v>
      </c>
      <c r="AC63" s="26">
        <v>3016.2014147714308</v>
      </c>
      <c r="AD63" s="26">
        <v>11880.3782865546</v>
      </c>
      <c r="AE63" s="31">
        <v>3685.2111808890527</v>
      </c>
      <c r="AF63" s="12"/>
      <c r="AG63" s="36"/>
      <c r="AH63" s="84">
        <f>(AD63-Y63)/Y63</f>
        <v>5.1547004707665177E-3</v>
      </c>
      <c r="AJ63" s="111">
        <f t="shared" si="0"/>
        <v>5967.5718161304221</v>
      </c>
      <c r="AK63" s="105">
        <f t="shared" si="1"/>
        <v>5912.8064704241779</v>
      </c>
      <c r="AL63" s="112">
        <f t="shared" si="7"/>
        <v>-9.1771573755028528E-3</v>
      </c>
      <c r="AN63" s="111">
        <f t="shared" si="2"/>
        <v>3016.2014147714308</v>
      </c>
      <c r="AO63" s="105">
        <f t="shared" si="3"/>
        <v>3685.2111808890527</v>
      </c>
      <c r="AP63" s="112">
        <f t="shared" si="4"/>
        <v>0.22180540160257162</v>
      </c>
    </row>
    <row r="64" spans="1:42" ht="12.95" customHeight="1">
      <c r="A64" s="10"/>
      <c r="B64" s="76" t="s">
        <v>26</v>
      </c>
      <c r="C64" s="77">
        <v>3461.7325379070344</v>
      </c>
      <c r="D64" s="78">
        <v>10599.76151625455</v>
      </c>
      <c r="E64" s="78">
        <v>2875.5783709787815</v>
      </c>
      <c r="F64" s="78">
        <v>3541.9152046783624</v>
      </c>
      <c r="G64" s="78">
        <v>1611.4198388441234</v>
      </c>
      <c r="H64" s="78">
        <v>2424.1721854304637</v>
      </c>
      <c r="I64" s="78">
        <v>7434.9241686378173</v>
      </c>
      <c r="J64" s="78">
        <v>8859.897172236504</v>
      </c>
      <c r="K64" s="78">
        <v>33.187309172972256</v>
      </c>
      <c r="L64" s="78">
        <v>-1594.3183326695871</v>
      </c>
      <c r="M64" s="78">
        <v>2749.2366918890216</v>
      </c>
      <c r="N64" s="78">
        <v>1513.341298287535</v>
      </c>
      <c r="O64" s="78">
        <v>2701.4469666799419</v>
      </c>
      <c r="P64" s="78">
        <v>-1403.7415417274776</v>
      </c>
      <c r="Q64" s="78">
        <v>3921.9848746185485</v>
      </c>
      <c r="R64" s="78">
        <v>1435.5844500464375</v>
      </c>
      <c r="S64" s="78">
        <v>-976.51585511476708</v>
      </c>
      <c r="T64" s="78">
        <v>2977.3119278227409</v>
      </c>
      <c r="U64" s="78">
        <v>636.71658347199116</v>
      </c>
      <c r="V64" s="78">
        <v>5131.4475873544097</v>
      </c>
      <c r="W64" s="78">
        <v>932.88962839711598</v>
      </c>
      <c r="X64" s="78">
        <v>234.05435385468664</v>
      </c>
      <c r="Y64" s="78">
        <v>6935.108153078203</v>
      </c>
      <c r="Z64" s="78">
        <v>2482.5832135353312</v>
      </c>
      <c r="AA64" s="78">
        <v>1698.5513656972244</v>
      </c>
      <c r="AB64" s="78">
        <v>686.71900917837002</v>
      </c>
      <c r="AC64" s="78">
        <v>1194.2939290058609</v>
      </c>
      <c r="AD64" s="78">
        <v>6062.1475174167863</v>
      </c>
      <c r="AE64" s="79">
        <v>2501.8646776771443</v>
      </c>
      <c r="AF64" s="12"/>
      <c r="AG64" s="36"/>
      <c r="AH64" s="86">
        <f>(AD64-Y64)/Y64</f>
        <v>-0.12587556190799221</v>
      </c>
      <c r="AJ64" s="115">
        <f t="shared" si="0"/>
        <v>4181.1345792325556</v>
      </c>
      <c r="AK64" s="116">
        <f t="shared" si="1"/>
        <v>1881.012938184231</v>
      </c>
      <c r="AL64" s="117">
        <f t="shared" si="7"/>
        <v>-0.55011901613329806</v>
      </c>
      <c r="AN64" s="115">
        <f t="shared" si="2"/>
        <v>1194.2939290058609</v>
      </c>
      <c r="AO64" s="116">
        <f t="shared" si="3"/>
        <v>2501.8646776771443</v>
      </c>
      <c r="AP64" s="117">
        <f t="shared" si="4"/>
        <v>1.0948483592809644</v>
      </c>
    </row>
    <row r="65" spans="1:34"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36"/>
      <c r="AH65" s="36"/>
    </row>
    <row r="66" spans="1:34">
      <c r="A66" s="11"/>
      <c r="B66" s="10" t="s">
        <v>64</v>
      </c>
      <c r="C66" s="11"/>
      <c r="D66" s="11"/>
      <c r="E66" s="11"/>
      <c r="F66" s="11"/>
      <c r="G66" s="11"/>
      <c r="H66" s="11"/>
      <c r="I66" s="11"/>
      <c r="J66" s="11"/>
      <c r="K66" s="11"/>
      <c r="L66" s="11"/>
      <c r="M66" s="11"/>
      <c r="N66" s="11"/>
      <c r="O66" s="11"/>
      <c r="P66" s="11"/>
      <c r="Q66" s="11"/>
      <c r="R66" s="11"/>
      <c r="S66" s="11"/>
      <c r="T66" s="11"/>
      <c r="U66" s="11"/>
      <c r="V66" s="11"/>
      <c r="W66" s="11"/>
      <c r="X66" s="11"/>
      <c r="Y66" s="68"/>
      <c r="AC66" s="11"/>
      <c r="AD66" s="11"/>
      <c r="AE66" s="11"/>
      <c r="AF66" s="11"/>
      <c r="AG66" s="36"/>
      <c r="AH66" s="36"/>
    </row>
    <row r="67" spans="1:34">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36"/>
      <c r="AH67" s="36"/>
    </row>
    <row r="68" spans="1:34">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6"/>
      <c r="AH68" s="36"/>
    </row>
    <row r="69" spans="1:34">
      <c r="B69" s="4"/>
      <c r="U69" s="4"/>
      <c r="V69" s="4"/>
      <c r="W69" s="4"/>
      <c r="X69" s="4"/>
      <c r="Y69" s="4"/>
      <c r="Z69" s="4"/>
      <c r="AA69" s="4"/>
      <c r="AB69" s="4"/>
      <c r="AC69" s="4"/>
      <c r="AD69" s="4"/>
      <c r="AE69" s="4"/>
      <c r="AF69" s="4"/>
      <c r="AG69" s="36"/>
      <c r="AH69" s="36"/>
    </row>
    <row r="70" spans="1:34">
      <c r="U70" s="4"/>
      <c r="V70" s="4"/>
      <c r="W70" s="4"/>
      <c r="X70" s="4"/>
      <c r="Y70" s="4"/>
      <c r="Z70" s="4"/>
      <c r="AA70" s="4"/>
      <c r="AB70" s="4"/>
    </row>
  </sheetData>
  <mergeCells count="6">
    <mergeCell ref="AN3:AP3"/>
    <mergeCell ref="C2:T2"/>
    <mergeCell ref="K3:O3"/>
    <mergeCell ref="P3:T3"/>
    <mergeCell ref="U3:Y3"/>
    <mergeCell ref="AJ3:AL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J5:AK5 AJ6:AL64"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B2" sqref="B2"/>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41</v>
      </c>
      <c r="C2" s="159" t="s">
        <v>42</v>
      </c>
      <c r="D2" s="159"/>
      <c r="E2" s="159"/>
      <c r="F2" s="159"/>
      <c r="G2" s="159"/>
      <c r="H2" s="159"/>
      <c r="I2" s="159"/>
      <c r="J2" s="159"/>
      <c r="K2" s="159"/>
      <c r="L2" s="159"/>
      <c r="M2" s="159"/>
      <c r="N2" s="141"/>
      <c r="O2" s="41"/>
      <c r="P2" s="73"/>
      <c r="Q2" s="55"/>
    </row>
    <row r="3" spans="1:28" ht="12.95" customHeight="1">
      <c r="B3" s="16" t="s">
        <v>44</v>
      </c>
      <c r="C3" s="143">
        <v>2005</v>
      </c>
      <c r="D3" s="70">
        <v>2006</v>
      </c>
      <c r="E3" s="70">
        <v>2007</v>
      </c>
      <c r="F3" s="70">
        <v>2008</v>
      </c>
      <c r="G3" s="70">
        <v>2009</v>
      </c>
      <c r="H3" s="70">
        <v>2010</v>
      </c>
      <c r="I3" s="70">
        <v>2011</v>
      </c>
      <c r="J3" s="70">
        <v>2012</v>
      </c>
      <c r="K3" s="70">
        <v>2013</v>
      </c>
      <c r="L3" s="70">
        <v>2014</v>
      </c>
      <c r="M3" s="70">
        <v>2015</v>
      </c>
      <c r="N3" s="71" t="s">
        <v>122</v>
      </c>
      <c r="O3" s="12"/>
      <c r="P3" s="12"/>
      <c r="Q3" s="1"/>
      <c r="R3" s="6"/>
      <c r="S3" s="121"/>
      <c r="T3" s="6"/>
    </row>
    <row r="4" spans="1:28" ht="12.95" customHeight="1">
      <c r="B4" s="127" t="s">
        <v>56</v>
      </c>
      <c r="C4" s="38">
        <v>10469191.021065429</v>
      </c>
      <c r="D4" s="25">
        <v>12928262.320565758</v>
      </c>
      <c r="E4" s="25">
        <v>15734339.826397797</v>
      </c>
      <c r="F4" s="25">
        <v>12948337.547424916</v>
      </c>
      <c r="G4" s="25">
        <v>15523935.723838951</v>
      </c>
      <c r="H4" s="25">
        <v>16818516.195983317</v>
      </c>
      <c r="I4" s="25">
        <v>16852131.08677385</v>
      </c>
      <c r="J4" s="25">
        <v>18162599.427272953</v>
      </c>
      <c r="K4" s="25">
        <v>19942588.874919932</v>
      </c>
      <c r="L4" s="25">
        <v>19444203.508224402</v>
      </c>
      <c r="M4" s="25">
        <v>19341410.141607687</v>
      </c>
      <c r="N4" s="34">
        <v>19962929.434910543</v>
      </c>
      <c r="O4" s="12"/>
      <c r="P4" s="12"/>
      <c r="Q4" s="148"/>
      <c r="R4" s="148"/>
      <c r="S4" s="148"/>
      <c r="T4" s="148"/>
      <c r="U4" s="148"/>
      <c r="V4" s="149"/>
      <c r="W4" s="147"/>
      <c r="X4" s="148"/>
      <c r="Y4" s="149"/>
      <c r="Z4" s="147"/>
      <c r="AA4" s="148"/>
      <c r="AB4" s="121"/>
    </row>
    <row r="5" spans="1:28" ht="12.95" customHeight="1">
      <c r="A5" s="14"/>
      <c r="B5" s="128" t="s">
        <v>6</v>
      </c>
      <c r="C5" s="28">
        <v>205360.2347762289</v>
      </c>
      <c r="D5" s="27">
        <v>264651.9538047777</v>
      </c>
      <c r="E5" s="27">
        <v>341250.7718091206</v>
      </c>
      <c r="F5" s="27">
        <v>244302.1483021483</v>
      </c>
      <c r="G5" s="27">
        <v>364581.09077861498</v>
      </c>
      <c r="H5" s="27">
        <v>449768.26913304196</v>
      </c>
      <c r="I5" s="27">
        <v>418813.73146455415</v>
      </c>
      <c r="J5" s="27">
        <v>476427.0107168869</v>
      </c>
      <c r="K5" s="27">
        <v>456992.90780141851</v>
      </c>
      <c r="L5" s="27">
        <v>446587.92650918633</v>
      </c>
      <c r="M5" s="27">
        <v>396442.60977569956</v>
      </c>
      <c r="N5" s="29"/>
      <c r="O5" s="11"/>
      <c r="P5" s="74"/>
      <c r="Q5" s="8"/>
      <c r="R5" s="8"/>
      <c r="S5" s="8"/>
      <c r="T5" s="8"/>
      <c r="V5" s="150"/>
      <c r="W5" s="150"/>
    </row>
    <row r="6" spans="1:28" ht="12.95" customHeight="1">
      <c r="A6" s="14"/>
      <c r="B6" s="129" t="s">
        <v>45</v>
      </c>
      <c r="C6" s="30">
        <v>75494.997953285361</v>
      </c>
      <c r="D6" s="26">
        <v>109893.32279731332</v>
      </c>
      <c r="E6" s="26">
        <v>155947.29868982776</v>
      </c>
      <c r="F6" s="26">
        <v>154769.6590118302</v>
      </c>
      <c r="G6" s="26">
        <v>176778.56216683474</v>
      </c>
      <c r="H6" s="26">
        <v>187856.76109032604</v>
      </c>
      <c r="I6" s="26">
        <v>199306.5079570449</v>
      </c>
      <c r="J6" s="26">
        <v>215786.2796833773</v>
      </c>
      <c r="K6" s="26">
        <v>238357.46793545719</v>
      </c>
      <c r="L6" s="26">
        <v>219622.43535267696</v>
      </c>
      <c r="M6" s="26">
        <v>209670.11431682089</v>
      </c>
      <c r="N6" s="31">
        <v>210594.49773374092</v>
      </c>
      <c r="O6" s="11"/>
      <c r="P6" s="74"/>
      <c r="Q6" s="8"/>
      <c r="R6" s="3"/>
      <c r="S6" s="3"/>
      <c r="T6" s="3"/>
      <c r="U6" s="3"/>
      <c r="V6" s="3"/>
      <c r="W6" s="3"/>
      <c r="X6" s="3"/>
      <c r="Y6" s="3"/>
      <c r="Z6" s="3"/>
      <c r="AA6" s="3"/>
      <c r="AB6" s="3"/>
    </row>
    <row r="7" spans="1:28" ht="12.95" customHeight="1">
      <c r="A7" s="14"/>
      <c r="B7" s="128" t="s">
        <v>77</v>
      </c>
      <c r="C7" s="28"/>
      <c r="D7" s="27"/>
      <c r="E7" s="27"/>
      <c r="F7" s="27"/>
      <c r="G7" s="27"/>
      <c r="H7" s="27"/>
      <c r="I7" s="27"/>
      <c r="J7" s="27">
        <v>419639.84168865433</v>
      </c>
      <c r="K7" s="27">
        <v>465527.51344642119</v>
      </c>
      <c r="L7" s="27">
        <v>439573.14556270489</v>
      </c>
      <c r="M7" s="27">
        <v>433042.8960261296</v>
      </c>
      <c r="N7" s="29">
        <v>443573.83788341942</v>
      </c>
      <c r="O7" s="10"/>
      <c r="P7" s="74"/>
      <c r="Q7" s="8"/>
      <c r="R7" s="8"/>
      <c r="S7" s="8"/>
      <c r="T7" s="8"/>
    </row>
    <row r="8" spans="1:28" ht="12.95" customHeight="1">
      <c r="A8" s="14"/>
      <c r="B8" s="129" t="s">
        <v>9</v>
      </c>
      <c r="C8" s="30">
        <v>692286.81837698573</v>
      </c>
      <c r="D8" s="26">
        <v>781885.18963446026</v>
      </c>
      <c r="E8" s="26">
        <v>951295.41544378106</v>
      </c>
      <c r="F8" s="26">
        <v>644823.61587457138</v>
      </c>
      <c r="G8" s="26">
        <v>892342.09268991882</v>
      </c>
      <c r="H8" s="26">
        <v>998466.38025776809</v>
      </c>
      <c r="I8" s="26">
        <v>891619.00097943202</v>
      </c>
      <c r="J8" s="26">
        <v>972041.8006430869</v>
      </c>
      <c r="K8" s="26">
        <v>1131175.7518796993</v>
      </c>
      <c r="L8" s="26">
        <v>1089940.5121131132</v>
      </c>
      <c r="M8" s="26">
        <v>1074054.9132947978</v>
      </c>
      <c r="N8" s="31">
        <v>1221097.043271021</v>
      </c>
      <c r="O8" s="11"/>
      <c r="P8" s="74"/>
      <c r="Q8" s="8"/>
      <c r="R8" s="8"/>
      <c r="S8" s="8"/>
      <c r="T8" s="8"/>
    </row>
    <row r="9" spans="1:28" ht="12.95" customHeight="1">
      <c r="A9" s="14"/>
      <c r="B9" s="128" t="s">
        <v>46</v>
      </c>
      <c r="C9" s="28"/>
      <c r="D9" s="27"/>
      <c r="E9" s="27"/>
      <c r="F9" s="27"/>
      <c r="G9" s="27">
        <v>43128.093207767997</v>
      </c>
      <c r="H9" s="27">
        <v>53619.401560787002</v>
      </c>
      <c r="I9" s="27">
        <v>65559.824778905997</v>
      </c>
      <c r="J9" s="27">
        <v>80057.271914209996</v>
      </c>
      <c r="K9" s="27">
        <v>91707.720720280005</v>
      </c>
      <c r="L9" s="27">
        <v>94494.286837585998</v>
      </c>
      <c r="M9" s="27">
        <v>99459.823417980006</v>
      </c>
      <c r="N9" s="29">
        <v>107600.99419231</v>
      </c>
      <c r="O9" s="11"/>
      <c r="P9" s="74"/>
      <c r="Q9" s="8"/>
      <c r="R9" s="8"/>
      <c r="S9" s="8"/>
      <c r="T9" s="8"/>
    </row>
    <row r="10" spans="1:28" ht="12.95" customHeight="1">
      <c r="A10" s="14"/>
      <c r="B10" s="129" t="s">
        <v>11</v>
      </c>
      <c r="C10" s="30">
        <v>3610.4075158613955</v>
      </c>
      <c r="D10" s="26">
        <v>5017.2104920294305</v>
      </c>
      <c r="E10" s="26">
        <v>8556.4657079646022</v>
      </c>
      <c r="F10" s="26">
        <v>12531.125136332386</v>
      </c>
      <c r="G10" s="26">
        <v>14804.685373316348</v>
      </c>
      <c r="H10" s="26">
        <v>14922.707297821958</v>
      </c>
      <c r="I10" s="26">
        <v>13214.363089267803</v>
      </c>
      <c r="J10" s="26">
        <v>17368.03132002792</v>
      </c>
      <c r="K10" s="26">
        <v>20626.527747059416</v>
      </c>
      <c r="L10" s="26">
        <v>18235.438381361128</v>
      </c>
      <c r="M10" s="26">
        <v>18591.363196906219</v>
      </c>
      <c r="N10" s="31">
        <v>18644.057880572567</v>
      </c>
      <c r="O10" s="11"/>
      <c r="P10" s="74"/>
      <c r="Q10" s="8"/>
      <c r="R10" s="8"/>
      <c r="S10" s="8"/>
      <c r="T10" s="8"/>
    </row>
    <row r="11" spans="1:28" ht="12.95" customHeight="1">
      <c r="A11" s="14"/>
      <c r="B11" s="128" t="s">
        <v>47</v>
      </c>
      <c r="C11" s="28">
        <v>88091.586154551638</v>
      </c>
      <c r="D11" s="27">
        <v>105907.28476821193</v>
      </c>
      <c r="E11" s="27">
        <v>127245.86288416077</v>
      </c>
      <c r="F11" s="27">
        <v>141105.6873651947</v>
      </c>
      <c r="G11" s="27">
        <v>153871.35314294524</v>
      </c>
      <c r="H11" s="27">
        <v>165375.09130101724</v>
      </c>
      <c r="I11" s="27">
        <v>176065.16290726818</v>
      </c>
      <c r="J11" s="27">
        <v>183986.85303316783</v>
      </c>
      <c r="K11" s="27">
        <v>190681.17575332089</v>
      </c>
      <c r="L11" s="27">
        <v>177043.48678406898</v>
      </c>
      <c r="M11" s="27">
        <v>170264.27525622255</v>
      </c>
      <c r="N11" s="29"/>
      <c r="O11" s="11"/>
      <c r="P11" s="74"/>
      <c r="Q11" s="8"/>
      <c r="R11" s="8"/>
      <c r="S11" s="8"/>
      <c r="T11" s="8"/>
    </row>
    <row r="12" spans="1:28" ht="12.95" customHeight="1">
      <c r="A12" s="14"/>
      <c r="B12" s="129" t="s">
        <v>13</v>
      </c>
      <c r="C12" s="30">
        <v>1891.9429043293617</v>
      </c>
      <c r="D12" s="26">
        <v>3459.5021730541293</v>
      </c>
      <c r="E12" s="26">
        <v>5948.1819520094214</v>
      </c>
      <c r="F12" s="26">
        <v>6445.7898399443284</v>
      </c>
      <c r="G12" s="26">
        <v>6262.4981991067571</v>
      </c>
      <c r="H12" s="26">
        <v>5544.6806520577238</v>
      </c>
      <c r="I12" s="26">
        <v>4804.9514814335616</v>
      </c>
      <c r="J12" s="26">
        <v>6063.9287598944584</v>
      </c>
      <c r="K12" s="26">
        <v>6874.1001241208114</v>
      </c>
      <c r="L12" s="26">
        <v>6267.698191088989</v>
      </c>
      <c r="M12" s="26">
        <v>6158.4594447468698</v>
      </c>
      <c r="N12" s="31">
        <v>6575.5444292189313</v>
      </c>
      <c r="O12" s="11"/>
      <c r="P12" s="74"/>
      <c r="Q12" s="8"/>
      <c r="R12" s="8"/>
      <c r="S12" s="8"/>
      <c r="T12" s="8"/>
    </row>
    <row r="13" spans="1:28" ht="12.95" customHeight="1">
      <c r="A13" s="14"/>
      <c r="B13" s="128" t="s">
        <v>14</v>
      </c>
      <c r="C13" s="28"/>
      <c r="D13" s="27"/>
      <c r="E13" s="27"/>
      <c r="F13" s="27"/>
      <c r="G13" s="27"/>
      <c r="H13" s="27"/>
      <c r="I13" s="27"/>
      <c r="J13" s="27"/>
      <c r="K13" s="27">
        <v>145333.05750930906</v>
      </c>
      <c r="L13" s="27">
        <v>117307.27206507223</v>
      </c>
      <c r="M13" s="27">
        <v>92925.737615677732</v>
      </c>
      <c r="N13" s="29"/>
      <c r="O13" s="10"/>
      <c r="P13" s="74"/>
      <c r="Q13" s="8"/>
      <c r="R13" s="8"/>
      <c r="S13" s="8"/>
      <c r="T13" s="8"/>
    </row>
    <row r="14" spans="1:28" ht="12.95" customHeight="1">
      <c r="A14" s="14"/>
      <c r="B14" s="129" t="s">
        <v>15</v>
      </c>
      <c r="C14" s="30">
        <v>625564.85903031728</v>
      </c>
      <c r="D14" s="26">
        <v>823516.20703279343</v>
      </c>
      <c r="E14" s="26">
        <v>1010036.6907110261</v>
      </c>
      <c r="F14" s="26">
        <v>934280.46207376476</v>
      </c>
      <c r="G14" s="26">
        <v>1120570.5220435672</v>
      </c>
      <c r="H14" s="26">
        <v>1172979.1489878809</v>
      </c>
      <c r="I14" s="26">
        <v>1247922.3406921464</v>
      </c>
      <c r="J14" s="26">
        <v>1272327.0363197098</v>
      </c>
      <c r="K14" s="26">
        <v>1325442.7974696318</v>
      </c>
      <c r="L14" s="26">
        <v>1294150.5378805392</v>
      </c>
      <c r="M14" s="26">
        <v>1254275.1858124114</v>
      </c>
      <c r="N14" s="31">
        <v>1259354.7370235058</v>
      </c>
      <c r="O14" s="11"/>
      <c r="P14" s="74"/>
      <c r="Q14" s="8"/>
      <c r="R14" s="8"/>
      <c r="S14" s="8"/>
      <c r="T14" s="8"/>
    </row>
    <row r="15" spans="1:28" ht="12.95" customHeight="1">
      <c r="A15" s="14"/>
      <c r="B15" s="128" t="s">
        <v>16</v>
      </c>
      <c r="C15" s="28">
        <v>831337.73740710155</v>
      </c>
      <c r="D15" s="27">
        <v>1042288.9503490058</v>
      </c>
      <c r="E15" s="27">
        <v>1311074.63565435</v>
      </c>
      <c r="F15" s="27">
        <v>1249812.1085594988</v>
      </c>
      <c r="G15" s="27">
        <v>1357952.7445613022</v>
      </c>
      <c r="H15" s="27">
        <v>1383601.0154997329</v>
      </c>
      <c r="I15" s="27">
        <v>1432696.3384655195</v>
      </c>
      <c r="J15" s="27">
        <v>1344221.635883905</v>
      </c>
      <c r="K15" s="27">
        <v>1448430.5613018894</v>
      </c>
      <c r="L15" s="27">
        <v>1378657.2781352433</v>
      </c>
      <c r="M15" s="27">
        <v>1376808.9275993467</v>
      </c>
      <c r="N15" s="29">
        <v>1385866.9758617056</v>
      </c>
      <c r="O15" s="11"/>
      <c r="P15" s="74"/>
      <c r="Q15" s="8"/>
      <c r="R15" s="8"/>
      <c r="S15" s="8"/>
      <c r="T15" s="8"/>
    </row>
    <row r="16" spans="1:28" ht="12.95" customHeight="1">
      <c r="A16" s="14"/>
      <c r="B16" s="129" t="s">
        <v>17</v>
      </c>
      <c r="C16" s="30">
        <v>13601.509968149108</v>
      </c>
      <c r="D16" s="26">
        <v>22418.016594231529</v>
      </c>
      <c r="E16" s="26">
        <v>31650.228176063592</v>
      </c>
      <c r="F16" s="26">
        <v>37234.516353514264</v>
      </c>
      <c r="G16" s="26">
        <v>39456.850597896555</v>
      </c>
      <c r="H16" s="26">
        <v>42622.928915018711</v>
      </c>
      <c r="I16" s="26">
        <v>48041.143744339497</v>
      </c>
      <c r="J16" s="26">
        <v>44960.422163588388</v>
      </c>
      <c r="K16" s="26">
        <v>36299.820714384223</v>
      </c>
      <c r="L16" s="26">
        <v>32431.443605985191</v>
      </c>
      <c r="M16" s="26">
        <v>31123.717074262386</v>
      </c>
      <c r="N16" s="31"/>
      <c r="O16" s="11"/>
      <c r="P16" s="74"/>
      <c r="Q16" s="8"/>
      <c r="R16" s="8"/>
      <c r="S16" s="8"/>
      <c r="T16" s="8"/>
    </row>
    <row r="17" spans="1:20" ht="12.95" customHeight="1">
      <c r="A17" s="14"/>
      <c r="B17" s="128" t="s">
        <v>48</v>
      </c>
      <c r="C17" s="28">
        <v>8636.5115396104502</v>
      </c>
      <c r="D17" s="27">
        <v>13665.951642833019</v>
      </c>
      <c r="E17" s="27">
        <v>19288.278909015069</v>
      </c>
      <c r="F17" s="27">
        <v>19913.983539676305</v>
      </c>
      <c r="G17" s="27">
        <v>21623.316384995429</v>
      </c>
      <c r="H17" s="27">
        <v>22315.286815766191</v>
      </c>
      <c r="I17" s="27">
        <v>26356.748734265748</v>
      </c>
      <c r="J17" s="27">
        <v>37717.169823424403</v>
      </c>
      <c r="K17" s="27">
        <v>38317.663325460213</v>
      </c>
      <c r="L17" s="27">
        <v>39049.669393485427</v>
      </c>
      <c r="M17" s="27">
        <v>34859.996308830203</v>
      </c>
      <c r="N17" s="29">
        <v>24907.591460383399</v>
      </c>
      <c r="O17" s="11"/>
      <c r="P17" s="74"/>
      <c r="Q17" s="8"/>
      <c r="R17" s="8"/>
      <c r="S17" s="8"/>
      <c r="T17" s="8"/>
    </row>
    <row r="18" spans="1:20" ht="12.95" customHeight="1">
      <c r="A18" s="14"/>
      <c r="B18" s="129" t="s">
        <v>49</v>
      </c>
      <c r="C18" s="30">
        <v>10097.7294379168</v>
      </c>
      <c r="D18" s="26">
        <v>14008.408396636642</v>
      </c>
      <c r="E18" s="26">
        <v>25171.737299118715</v>
      </c>
      <c r="F18" s="26">
        <v>9412.2104648084078</v>
      </c>
      <c r="G18" s="26">
        <v>10179.732429826399</v>
      </c>
      <c r="H18" s="26">
        <v>11466.375426668625</v>
      </c>
      <c r="I18" s="26">
        <v>11520.756254583979</v>
      </c>
      <c r="J18" s="26">
        <v>12305.348412173607</v>
      </c>
      <c r="K18" s="26">
        <v>9503.182618704539</v>
      </c>
      <c r="L18" s="26">
        <v>8414.8620961386914</v>
      </c>
      <c r="M18" s="26">
        <v>7636.6136558481794</v>
      </c>
      <c r="N18" s="31">
        <v>5888.6279028541039</v>
      </c>
      <c r="O18" s="11"/>
      <c r="P18" s="74"/>
      <c r="Q18" s="8"/>
      <c r="R18" s="8"/>
      <c r="S18" s="8"/>
      <c r="T18" s="8"/>
    </row>
    <row r="19" spans="1:20" ht="12.95" customHeight="1">
      <c r="A19" s="14"/>
      <c r="B19" s="128" t="s">
        <v>20</v>
      </c>
      <c r="C19" s="28"/>
      <c r="D19" s="27"/>
      <c r="E19" s="27"/>
      <c r="F19" s="27"/>
      <c r="G19" s="27"/>
      <c r="H19" s="27"/>
      <c r="I19" s="27"/>
      <c r="J19" s="27">
        <v>412011.87335092347</v>
      </c>
      <c r="K19" s="27">
        <v>535082.05764722114</v>
      </c>
      <c r="L19" s="27">
        <v>619373.558334345</v>
      </c>
      <c r="M19" s="27">
        <v>887536.20032661955</v>
      </c>
      <c r="N19" s="29">
        <v>832721.6190576579</v>
      </c>
      <c r="O19" s="11"/>
      <c r="P19" s="74"/>
      <c r="Q19" s="8"/>
      <c r="R19" s="8"/>
      <c r="S19" s="8"/>
      <c r="T19" s="8"/>
    </row>
    <row r="20" spans="1:20" ht="12.95" customHeight="1">
      <c r="A20" s="14"/>
      <c r="B20" s="129" t="s">
        <v>96</v>
      </c>
      <c r="C20" s="30">
        <v>23113.9</v>
      </c>
      <c r="D20" s="26">
        <v>39328.699999999997</v>
      </c>
      <c r="E20" s="26">
        <v>49840.5</v>
      </c>
      <c r="F20" s="26">
        <v>54417.1</v>
      </c>
      <c r="G20" s="26">
        <v>57438.2</v>
      </c>
      <c r="H20" s="26">
        <v>67892.899999999994</v>
      </c>
      <c r="I20" s="26">
        <v>72176.7</v>
      </c>
      <c r="J20" s="26">
        <v>72564.899999999994</v>
      </c>
      <c r="K20" s="26">
        <v>77745.3</v>
      </c>
      <c r="L20" s="26">
        <v>79011.199999999997</v>
      </c>
      <c r="M20" s="26">
        <v>84695.6</v>
      </c>
      <c r="N20" s="31">
        <v>98112.1</v>
      </c>
      <c r="O20" s="11"/>
      <c r="P20" s="74"/>
      <c r="Q20" s="8"/>
      <c r="R20" s="8"/>
      <c r="S20" s="8"/>
      <c r="T20" s="8"/>
    </row>
    <row r="21" spans="1:20" ht="12.95" customHeight="1">
      <c r="A21" s="14"/>
      <c r="B21" s="128" t="s">
        <v>21</v>
      </c>
      <c r="C21" s="28"/>
      <c r="D21" s="27"/>
      <c r="E21" s="27"/>
      <c r="F21" s="27"/>
      <c r="G21" s="27"/>
      <c r="H21" s="27"/>
      <c r="I21" s="27"/>
      <c r="J21" s="27"/>
      <c r="K21" s="27">
        <v>536039.45111019176</v>
      </c>
      <c r="L21" s="27">
        <v>490650.29865242203</v>
      </c>
      <c r="M21" s="27">
        <v>467313.51442569407</v>
      </c>
      <c r="N21" s="29">
        <v>458542.01328133239</v>
      </c>
      <c r="O21" s="11"/>
      <c r="P21" s="74"/>
      <c r="Q21" s="8"/>
      <c r="R21" s="39"/>
      <c r="S21" s="39"/>
      <c r="T21" s="39"/>
    </row>
    <row r="22" spans="1:20" ht="12.95" customHeight="1">
      <c r="A22" s="14"/>
      <c r="B22" s="129" t="s">
        <v>90</v>
      </c>
      <c r="C22" s="30">
        <v>386581.33423751802</v>
      </c>
      <c r="D22" s="26">
        <v>449567.42292343249</v>
      </c>
      <c r="E22" s="26">
        <v>542614.03508771933</v>
      </c>
      <c r="F22" s="26">
        <v>680331.32818879141</v>
      </c>
      <c r="G22" s="26">
        <v>740965.24274460215</v>
      </c>
      <c r="H22" s="26">
        <v>831109.99244903098</v>
      </c>
      <c r="I22" s="26">
        <v>955854.34894493048</v>
      </c>
      <c r="J22" s="26">
        <v>1037699.5520513552</v>
      </c>
      <c r="K22" s="26">
        <v>1118008.8832161915</v>
      </c>
      <c r="L22" s="26">
        <v>1152006.9230826618</v>
      </c>
      <c r="M22" s="26">
        <v>1228766.8049792531</v>
      </c>
      <c r="N22" s="31">
        <v>1315146.4041095891</v>
      </c>
      <c r="O22" s="11"/>
      <c r="P22" s="74"/>
      <c r="Q22" s="8"/>
      <c r="R22" s="8"/>
      <c r="S22" s="8"/>
      <c r="T22" s="8"/>
    </row>
    <row r="23" spans="1:20" ht="12.95" customHeight="1">
      <c r="A23" s="14"/>
      <c r="B23" s="128" t="s">
        <v>82</v>
      </c>
      <c r="C23" s="28">
        <v>38683.1</v>
      </c>
      <c r="D23" s="27">
        <v>49187</v>
      </c>
      <c r="E23" s="27">
        <v>74776.5</v>
      </c>
      <c r="F23" s="27">
        <v>97953.1</v>
      </c>
      <c r="G23" s="27">
        <v>121278.8</v>
      </c>
      <c r="H23" s="27">
        <v>144031.9</v>
      </c>
      <c r="I23" s="27">
        <v>172413.2</v>
      </c>
      <c r="J23" s="27">
        <v>202875.3</v>
      </c>
      <c r="K23" s="27">
        <v>238812.1</v>
      </c>
      <c r="L23" s="27">
        <v>260502.39999999999</v>
      </c>
      <c r="M23" s="27">
        <v>285931.8</v>
      </c>
      <c r="N23" s="29">
        <v>306145</v>
      </c>
      <c r="O23" s="11"/>
      <c r="P23" s="74"/>
      <c r="Q23" s="8"/>
      <c r="R23" s="8"/>
      <c r="S23" s="8"/>
      <c r="T23" s="8"/>
    </row>
    <row r="24" spans="1:20" ht="12.95" customHeight="1">
      <c r="A24" s="14"/>
      <c r="B24" s="129" t="s">
        <v>110</v>
      </c>
      <c r="C24" s="30">
        <v>279.58004010852898</v>
      </c>
      <c r="D24" s="26">
        <v>478.07190833662588</v>
      </c>
      <c r="E24" s="26">
        <v>939.20211982923593</v>
      </c>
      <c r="F24" s="26">
        <v>1031.3152400835072</v>
      </c>
      <c r="G24" s="26">
        <v>891.80233395764287</v>
      </c>
      <c r="H24" s="26">
        <v>893.90700160342067</v>
      </c>
      <c r="I24" s="26">
        <v>864.27739681718197</v>
      </c>
      <c r="J24" s="26">
        <v>1113.4564643799472</v>
      </c>
      <c r="K24" s="26">
        <v>1599.7793407805821</v>
      </c>
      <c r="L24" s="26">
        <v>1286.8762899113756</v>
      </c>
      <c r="M24" s="26">
        <v>1302.1230266739249</v>
      </c>
      <c r="N24" s="31">
        <v>1374.5124907768525</v>
      </c>
      <c r="O24" s="11"/>
      <c r="P24" s="74"/>
      <c r="Q24" s="8"/>
      <c r="R24" s="8"/>
      <c r="S24" s="8"/>
      <c r="T24" s="8"/>
    </row>
    <row r="25" spans="1:20" ht="12.95" customHeight="1">
      <c r="A25" s="14"/>
      <c r="B25" s="128" t="s">
        <v>50</v>
      </c>
      <c r="C25" s="28"/>
      <c r="D25" s="27"/>
      <c r="E25" s="27"/>
      <c r="F25" s="27"/>
      <c r="G25" s="27"/>
      <c r="H25" s="27"/>
      <c r="I25" s="27"/>
      <c r="J25" s="27"/>
      <c r="K25" s="27">
        <v>119298.02785822646</v>
      </c>
      <c r="L25" s="27">
        <v>165935.41337865728</v>
      </c>
      <c r="M25" s="27">
        <v>206450.73489384868</v>
      </c>
      <c r="N25" s="29"/>
      <c r="O25" s="11"/>
      <c r="P25" s="74"/>
      <c r="Q25" s="8"/>
      <c r="R25" s="8"/>
      <c r="S25" s="8"/>
      <c r="T25" s="8"/>
    </row>
    <row r="26" spans="1:20" ht="12.95" customHeight="1">
      <c r="A26" s="14"/>
      <c r="B26" s="129" t="s">
        <v>114</v>
      </c>
      <c r="C26" s="30">
        <v>53855</v>
      </c>
      <c r="D26" s="26">
        <v>60964</v>
      </c>
      <c r="E26" s="26">
        <v>75270</v>
      </c>
      <c r="F26" s="26">
        <v>66148</v>
      </c>
      <c r="G26" s="26">
        <v>88827.626696040999</v>
      </c>
      <c r="H26" s="26">
        <v>120688.24753006001</v>
      </c>
      <c r="I26" s="26">
        <v>117729.7082656</v>
      </c>
      <c r="J26" s="26">
        <v>149349.43075075001</v>
      </c>
      <c r="K26" s="26">
        <v>140491.39741742</v>
      </c>
      <c r="L26" s="26">
        <v>146741.00274912</v>
      </c>
      <c r="M26" s="26">
        <v>146379.17201658999</v>
      </c>
      <c r="N26" s="31"/>
      <c r="O26" s="11"/>
      <c r="P26" s="74"/>
      <c r="Q26" s="8"/>
      <c r="R26" s="8"/>
      <c r="S26" s="8"/>
      <c r="T26" s="8"/>
    </row>
    <row r="27" spans="1:20" ht="12.95" customHeight="1">
      <c r="A27" s="14"/>
      <c r="B27" s="128" t="s">
        <v>51</v>
      </c>
      <c r="C27" s="28">
        <v>637111.00625221187</v>
      </c>
      <c r="D27" s="27">
        <v>803915.84354010283</v>
      </c>
      <c r="E27" s="27">
        <v>945455.1744442808</v>
      </c>
      <c r="F27" s="27">
        <v>898571.74669450242</v>
      </c>
      <c r="G27" s="27">
        <v>965221.87004754355</v>
      </c>
      <c r="H27" s="27">
        <v>968130.27792624268</v>
      </c>
      <c r="I27" s="27">
        <v>996012.16198732052</v>
      </c>
      <c r="J27" s="27">
        <v>1001416.4907651715</v>
      </c>
      <c r="K27" s="27">
        <v>1147114.0532340368</v>
      </c>
      <c r="L27" s="27">
        <v>1045347.2137914289</v>
      </c>
      <c r="M27" s="27">
        <v>1121772.0195971692</v>
      </c>
      <c r="N27" s="29">
        <v>1266732.4760198167</v>
      </c>
      <c r="O27" s="11"/>
      <c r="P27" s="74"/>
      <c r="Q27" s="8"/>
      <c r="R27" s="8"/>
      <c r="S27" s="8"/>
      <c r="T27" s="8"/>
    </row>
    <row r="28" spans="1:20" ht="12.95" customHeight="1">
      <c r="A28" s="14"/>
      <c r="B28" s="129" t="s">
        <v>24</v>
      </c>
      <c r="C28" s="30">
        <v>11777.732352139548</v>
      </c>
      <c r="D28" s="26">
        <v>12768.600875335309</v>
      </c>
      <c r="E28" s="26">
        <v>14995.356037151701</v>
      </c>
      <c r="F28" s="26">
        <v>13870.762466736087</v>
      </c>
      <c r="G28" s="26">
        <v>13801.241339491917</v>
      </c>
      <c r="H28" s="26">
        <v>16052.982092644666</v>
      </c>
      <c r="I28" s="26">
        <v>19099.884303895102</v>
      </c>
      <c r="J28" s="26">
        <v>19129.685833811829</v>
      </c>
      <c r="K28" s="26">
        <v>18385.006561679787</v>
      </c>
      <c r="L28" s="26">
        <v>17995.772332263368</v>
      </c>
      <c r="M28" s="26">
        <v>18034.650414298434</v>
      </c>
      <c r="N28" s="31">
        <v>17194.620583931432</v>
      </c>
      <c r="O28" s="11"/>
      <c r="P28" s="74"/>
      <c r="Q28" s="8"/>
      <c r="R28" s="8"/>
      <c r="S28" s="8"/>
      <c r="T28" s="8"/>
    </row>
    <row r="29" spans="1:20" ht="12.95" customHeight="1">
      <c r="A29" s="14"/>
      <c r="B29" s="128" t="s">
        <v>94</v>
      </c>
      <c r="C29" s="28"/>
      <c r="D29" s="27"/>
      <c r="E29" s="27"/>
      <c r="F29" s="27"/>
      <c r="G29" s="27"/>
      <c r="H29" s="27"/>
      <c r="I29" s="27"/>
      <c r="J29" s="27"/>
      <c r="K29" s="27">
        <v>181736.37724304677</v>
      </c>
      <c r="L29" s="27">
        <v>162027.86002691792</v>
      </c>
      <c r="M29" s="27">
        <v>164349.03518728717</v>
      </c>
      <c r="N29" s="29"/>
      <c r="O29" s="11"/>
      <c r="P29" s="74"/>
      <c r="Q29" s="8"/>
      <c r="R29" s="8"/>
      <c r="S29" s="8"/>
      <c r="T29" s="8"/>
    </row>
    <row r="30" spans="1:20" ht="12.95" customHeight="1">
      <c r="A30" s="14"/>
      <c r="B30" s="129" t="s">
        <v>52</v>
      </c>
      <c r="C30" s="30">
        <v>1776.2816409124355</v>
      </c>
      <c r="D30" s="26">
        <v>4402.1890482407916</v>
      </c>
      <c r="E30" s="26">
        <v>7279.603165633087</v>
      </c>
      <c r="F30" s="26">
        <v>8204.1176820498968</v>
      </c>
      <c r="G30" s="26">
        <v>11502.652812741177</v>
      </c>
      <c r="H30" s="26">
        <v>16406.549216625619</v>
      </c>
      <c r="I30" s="26">
        <v>18927.605782173581</v>
      </c>
      <c r="J30" s="26">
        <v>26102.109949670925</v>
      </c>
      <c r="K30" s="26">
        <v>27725</v>
      </c>
      <c r="L30" s="26">
        <v>21796.589872262772</v>
      </c>
      <c r="M30" s="26">
        <v>22280.792596959833</v>
      </c>
      <c r="N30" s="31">
        <v>26464.886464240426</v>
      </c>
      <c r="O30" s="11"/>
      <c r="P30" s="74"/>
      <c r="Q30" s="8"/>
      <c r="R30" s="8"/>
      <c r="S30" s="8"/>
      <c r="T30" s="8"/>
    </row>
    <row r="31" spans="1:20" ht="12.95" customHeight="1">
      <c r="A31" s="14"/>
      <c r="B31" s="128" t="s">
        <v>53</v>
      </c>
      <c r="C31" s="28">
        <v>30970.862333372654</v>
      </c>
      <c r="D31" s="27">
        <v>39101.804293428162</v>
      </c>
      <c r="E31" s="27">
        <v>48075.960547622555</v>
      </c>
      <c r="F31" s="27">
        <v>42669.450243562977</v>
      </c>
      <c r="G31" s="27">
        <v>44739.951015703788</v>
      </c>
      <c r="H31" s="27">
        <v>43968.46606092999</v>
      </c>
      <c r="I31" s="27">
        <v>54411.954974770342</v>
      </c>
      <c r="J31" s="27">
        <v>49919.525065963062</v>
      </c>
      <c r="K31" s="27">
        <v>53080.954351123983</v>
      </c>
      <c r="L31" s="27">
        <v>46785.237343693094</v>
      </c>
      <c r="M31" s="27">
        <v>47771.366358192703</v>
      </c>
      <c r="N31" s="29"/>
      <c r="O31" s="11"/>
      <c r="P31" s="74"/>
      <c r="Q31" s="8"/>
      <c r="R31" s="8"/>
      <c r="S31" s="8"/>
      <c r="T31" s="8"/>
    </row>
    <row r="32" spans="1:20" ht="12.95" customHeight="1">
      <c r="A32" s="14"/>
      <c r="B32" s="129" t="s">
        <v>27</v>
      </c>
      <c r="C32" s="30"/>
      <c r="D32" s="26"/>
      <c r="E32" s="26"/>
      <c r="F32" s="26"/>
      <c r="G32" s="26"/>
      <c r="H32" s="26">
        <v>3456.4631213254947</v>
      </c>
      <c r="I32" s="26">
        <v>4021.484021218786</v>
      </c>
      <c r="J32" s="26">
        <v>4764.6899736147761</v>
      </c>
      <c r="K32" s="26">
        <v>4828.8305061370847</v>
      </c>
      <c r="L32" s="26">
        <v>2820.0966371251666</v>
      </c>
      <c r="M32" s="26">
        <v>2369.9564507348937</v>
      </c>
      <c r="N32" s="31">
        <v>2650.5407378517971</v>
      </c>
      <c r="O32" s="11"/>
      <c r="P32" s="74"/>
      <c r="Q32" s="8"/>
      <c r="R32" s="8"/>
      <c r="S32" s="8"/>
      <c r="T32" s="8"/>
    </row>
    <row r="33" spans="1:21" ht="12.95" customHeight="1">
      <c r="A33" s="14"/>
      <c r="B33" s="128" t="s">
        <v>28</v>
      </c>
      <c r="C33" s="28">
        <v>3275.9013094255047</v>
      </c>
      <c r="D33" s="27">
        <v>4518.2814697747926</v>
      </c>
      <c r="E33" s="27">
        <v>7492.2743559546598</v>
      </c>
      <c r="F33" s="27">
        <v>8469.231106471816</v>
      </c>
      <c r="G33" s="27">
        <v>8850.3097536378045</v>
      </c>
      <c r="H33" s="27">
        <v>8146.7129877071093</v>
      </c>
      <c r="I33" s="27">
        <v>7826.3682235735541</v>
      </c>
      <c r="J33" s="27">
        <v>7532.9815303430078</v>
      </c>
      <c r="K33" s="27">
        <v>7142.4631085367537</v>
      </c>
      <c r="L33" s="27">
        <v>6476.8459390554817</v>
      </c>
      <c r="M33" s="27">
        <v>5997.1965160587915</v>
      </c>
      <c r="N33" s="29">
        <v>6022.5044798144836</v>
      </c>
      <c r="O33" s="11"/>
      <c r="P33" s="74"/>
      <c r="Q33" s="8"/>
      <c r="R33" s="8"/>
      <c r="S33" s="8"/>
      <c r="T33" s="8"/>
    </row>
    <row r="34" spans="1:21" ht="12.95" customHeight="1">
      <c r="A34" s="14"/>
      <c r="B34" s="129" t="s">
        <v>65</v>
      </c>
      <c r="C34" s="30"/>
      <c r="D34" s="26"/>
      <c r="E34" s="26"/>
      <c r="F34" s="26"/>
      <c r="G34" s="26"/>
      <c r="H34" s="26"/>
      <c r="I34" s="26"/>
      <c r="J34" s="26"/>
      <c r="K34" s="26">
        <v>533235.41580471664</v>
      </c>
      <c r="L34" s="26">
        <v>492641.73849702562</v>
      </c>
      <c r="M34" s="26">
        <v>461025.58519324986</v>
      </c>
      <c r="N34" s="31"/>
      <c r="O34" s="11"/>
      <c r="P34" s="74"/>
      <c r="Q34" s="8"/>
      <c r="R34" s="8"/>
      <c r="S34" s="8"/>
      <c r="T34" s="8"/>
    </row>
    <row r="35" spans="1:21" ht="12.95" customHeight="1">
      <c r="A35" s="14"/>
      <c r="B35" s="128" t="s">
        <v>74</v>
      </c>
      <c r="C35" s="28"/>
      <c r="D35" s="27"/>
      <c r="E35" s="27"/>
      <c r="F35" s="27"/>
      <c r="G35" s="27"/>
      <c r="H35" s="27"/>
      <c r="I35" s="27"/>
      <c r="J35" s="27"/>
      <c r="K35" s="27">
        <v>414533.45371898252</v>
      </c>
      <c r="L35" s="27">
        <v>377440.60698498046</v>
      </c>
      <c r="M35" s="27">
        <v>357388.04378731875</v>
      </c>
      <c r="N35" s="29">
        <v>362044.75734369137</v>
      </c>
      <c r="O35" s="11"/>
      <c r="P35" s="74"/>
      <c r="Q35" s="8"/>
      <c r="R35" s="8"/>
      <c r="S35" s="8"/>
      <c r="T35" s="8"/>
    </row>
    <row r="36" spans="1:21" ht="12.95" customHeight="1">
      <c r="A36" s="14"/>
      <c r="B36" s="129" t="s">
        <v>118</v>
      </c>
      <c r="C36" s="30"/>
      <c r="D36" s="26"/>
      <c r="E36" s="26"/>
      <c r="F36" s="26"/>
      <c r="G36" s="26"/>
      <c r="H36" s="26"/>
      <c r="I36" s="26"/>
      <c r="J36" s="26"/>
      <c r="K36" s="26"/>
      <c r="L36" s="26">
        <v>995342.7418865636</v>
      </c>
      <c r="M36" s="26">
        <v>1025177.9115008569</v>
      </c>
      <c r="N36" s="31"/>
      <c r="O36" s="11"/>
      <c r="P36" s="74"/>
      <c r="Q36" s="8"/>
      <c r="R36" s="8"/>
      <c r="S36" s="8"/>
      <c r="T36" s="8"/>
    </row>
    <row r="37" spans="1:21" ht="12.95" customHeight="1">
      <c r="A37" s="14"/>
      <c r="B37" s="128" t="s">
        <v>32</v>
      </c>
      <c r="C37" s="28">
        <v>8315</v>
      </c>
      <c r="D37" s="27">
        <v>8866</v>
      </c>
      <c r="E37" s="27">
        <v>12210</v>
      </c>
      <c r="F37" s="27">
        <v>17846</v>
      </c>
      <c r="G37" s="27">
        <v>22248</v>
      </c>
      <c r="H37" s="27">
        <v>22506</v>
      </c>
      <c r="I37" s="27">
        <v>27652</v>
      </c>
      <c r="J37" s="27">
        <v>30936</v>
      </c>
      <c r="K37" s="27">
        <v>33317.89</v>
      </c>
      <c r="L37" s="27">
        <v>39513.269999999997</v>
      </c>
      <c r="M37" s="27">
        <v>35599.800000000003</v>
      </c>
      <c r="N37" s="29">
        <v>38451.480000000003</v>
      </c>
      <c r="O37" s="11"/>
      <c r="P37" s="74"/>
      <c r="Q37" s="8"/>
      <c r="R37" s="8"/>
      <c r="S37" s="8"/>
      <c r="T37" s="8"/>
    </row>
    <row r="38" spans="1:21" ht="12.95" customHeight="1">
      <c r="A38" s="14"/>
      <c r="B38" s="129" t="s">
        <v>33</v>
      </c>
      <c r="C38" s="30">
        <v>1239197.6584022038</v>
      </c>
      <c r="D38" s="26">
        <v>1462942.6776599924</v>
      </c>
      <c r="E38" s="26">
        <v>1846986.5758365057</v>
      </c>
      <c r="F38" s="26">
        <v>1631562.6822157432</v>
      </c>
      <c r="G38" s="26">
        <v>1643017.4927113703</v>
      </c>
      <c r="H38" s="26">
        <v>1686191.2961803381</v>
      </c>
      <c r="I38" s="26">
        <v>1728555.967841682</v>
      </c>
      <c r="J38" s="26">
        <v>1693954.5526274261</v>
      </c>
      <c r="K38" s="26">
        <v>1796164.3610013176</v>
      </c>
      <c r="L38" s="26">
        <v>1681947.8695177149</v>
      </c>
      <c r="M38" s="26">
        <v>1558180.2015411975</v>
      </c>
      <c r="N38" s="31">
        <v>1443893.4678312216</v>
      </c>
      <c r="O38" s="11"/>
      <c r="P38" s="74"/>
      <c r="Q38" s="8"/>
      <c r="R38" s="8"/>
      <c r="S38" s="8"/>
      <c r="T38" s="8"/>
    </row>
    <row r="39" spans="1:21" ht="12.95" customHeight="1">
      <c r="A39" s="14"/>
      <c r="B39" s="128" t="s">
        <v>34</v>
      </c>
      <c r="C39" s="28">
        <v>3637996</v>
      </c>
      <c r="D39" s="27">
        <v>4470343</v>
      </c>
      <c r="E39" s="27">
        <v>5274991</v>
      </c>
      <c r="F39" s="27">
        <v>3102418</v>
      </c>
      <c r="G39" s="27">
        <v>4322122</v>
      </c>
      <c r="H39" s="27">
        <v>4809587</v>
      </c>
      <c r="I39" s="27">
        <v>4514327</v>
      </c>
      <c r="J39" s="27">
        <v>5222874</v>
      </c>
      <c r="K39" s="27">
        <v>6254171</v>
      </c>
      <c r="L39" s="27">
        <v>6276784</v>
      </c>
      <c r="M39" s="27">
        <v>6007773</v>
      </c>
      <c r="N39" s="29">
        <v>6361419</v>
      </c>
      <c r="O39" s="11"/>
      <c r="P39" s="74"/>
      <c r="Q39" s="8"/>
      <c r="R39" s="8"/>
      <c r="S39" s="8"/>
      <c r="T39" s="8"/>
    </row>
    <row r="40" spans="1:21" ht="12.95" customHeight="1">
      <c r="A40" s="14"/>
      <c r="B40" s="129" t="s">
        <v>85</v>
      </c>
      <c r="C40" s="30">
        <v>11683673.053128395</v>
      </c>
      <c r="D40" s="26">
        <v>14684280.522395484</v>
      </c>
      <c r="E40" s="26">
        <v>18237130.772038475</v>
      </c>
      <c r="F40" s="26">
        <v>15328950.441040134</v>
      </c>
      <c r="G40" s="26">
        <v>18268440.693224989</v>
      </c>
      <c r="H40" s="26">
        <v>20006693.613870431</v>
      </c>
      <c r="I40" s="26">
        <v>20343324.765197691</v>
      </c>
      <c r="J40" s="26">
        <v>22160505.032372437</v>
      </c>
      <c r="K40" s="26">
        <v>24317388.525326792</v>
      </c>
      <c r="L40" s="26">
        <v>24259373.657534502</v>
      </c>
      <c r="M40" s="26">
        <v>24480585.659959923</v>
      </c>
      <c r="N40" s="31">
        <v>25731931.544374555</v>
      </c>
      <c r="O40" s="11"/>
      <c r="P40" s="11"/>
      <c r="Q40" s="8"/>
      <c r="R40" s="8"/>
      <c r="S40" s="8"/>
      <c r="T40" s="8"/>
    </row>
    <row r="41" spans="1:21" s="3" customFormat="1" ht="12.95" customHeight="1">
      <c r="A41" s="10"/>
      <c r="B41" s="130" t="s">
        <v>75</v>
      </c>
      <c r="C41" s="144">
        <v>4921053.0960309524</v>
      </c>
      <c r="D41" s="119">
        <v>6169342.6574186012</v>
      </c>
      <c r="E41" s="119">
        <v>7678598.1206062324</v>
      </c>
      <c r="F41" s="119">
        <v>7445923.03472804</v>
      </c>
      <c r="G41" s="119">
        <v>8159933.9030004479</v>
      </c>
      <c r="H41" s="119">
        <v>8454060.0366546679</v>
      </c>
      <c r="I41" s="119">
        <v>8648436.1996022873</v>
      </c>
      <c r="J41" s="119">
        <v>8887121.8391977139</v>
      </c>
      <c r="K41" s="119">
        <v>9418914.2734215353</v>
      </c>
      <c r="L41" s="119">
        <v>8955594.9759942256</v>
      </c>
      <c r="M41" s="119">
        <v>9041201.3192605767</v>
      </c>
      <c r="N41" s="120">
        <v>9032978.9592684153</v>
      </c>
      <c r="O41" s="11"/>
      <c r="P41" s="11"/>
      <c r="Q41" s="4"/>
      <c r="R41" s="4"/>
      <c r="S41" s="4"/>
      <c r="T41" s="4"/>
      <c r="U41" s="4"/>
    </row>
    <row r="42" spans="1:21" s="3" customFormat="1" ht="12.95" customHeight="1">
      <c r="A42" s="10"/>
      <c r="B42" s="129" t="s">
        <v>62</v>
      </c>
      <c r="C42" s="30">
        <v>8360230.5818275716</v>
      </c>
      <c r="D42" s="26">
        <v>10320909.593757015</v>
      </c>
      <c r="E42" s="26">
        <v>12610724.121863073</v>
      </c>
      <c r="F42" s="26">
        <v>9791921.4069368578</v>
      </c>
      <c r="G42" s="26">
        <v>12038109.759194883</v>
      </c>
      <c r="H42" s="26">
        <v>13155173.470387535</v>
      </c>
      <c r="I42" s="26">
        <v>13203201.828478456</v>
      </c>
      <c r="J42" s="26">
        <v>14316206.625403414</v>
      </c>
      <c r="K42" s="26">
        <v>16070736.550835576</v>
      </c>
      <c r="L42" s="26">
        <v>16030717.289508019</v>
      </c>
      <c r="M42" s="26">
        <v>15795459.935468992</v>
      </c>
      <c r="N42" s="31">
        <v>16634381.264342768</v>
      </c>
      <c r="O42" s="11"/>
      <c r="P42" s="11"/>
      <c r="Q42" s="4"/>
      <c r="R42" s="4"/>
      <c r="S42" s="4"/>
      <c r="T42" s="4"/>
      <c r="U42" s="4"/>
    </row>
    <row r="43" spans="1:21" s="3" customFormat="1" ht="12.95" customHeight="1">
      <c r="A43" s="10"/>
      <c r="B43" s="130" t="s">
        <v>54</v>
      </c>
      <c r="C43" s="144">
        <v>8012652.9384439895</v>
      </c>
      <c r="D43" s="119">
        <v>9793143.5924044624</v>
      </c>
      <c r="E43" s="119">
        <v>11858381.378995616</v>
      </c>
      <c r="F43" s="119">
        <v>9111900.5489027556</v>
      </c>
      <c r="G43" s="119">
        <v>11160329.758602019</v>
      </c>
      <c r="H43" s="119">
        <v>12108583.178418398</v>
      </c>
      <c r="I43" s="119">
        <v>12027243.359774578</v>
      </c>
      <c r="J43" s="119">
        <v>12937686.530074913</v>
      </c>
      <c r="K43" s="119">
        <v>14479047.101197757</v>
      </c>
      <c r="L43" s="119">
        <v>14257482.01864</v>
      </c>
      <c r="M43" s="119">
        <v>13831525.929444989</v>
      </c>
      <c r="N43" s="120">
        <v>14332737.903170664</v>
      </c>
      <c r="O43" s="11"/>
      <c r="P43" s="11"/>
      <c r="Q43" s="4"/>
      <c r="R43" s="4"/>
      <c r="S43" s="4"/>
      <c r="T43" s="4"/>
      <c r="U43" s="4"/>
    </row>
    <row r="44" spans="1:21" s="3" customFormat="1" ht="12.95" customHeight="1">
      <c r="A44" s="10"/>
      <c r="B44" s="129" t="s">
        <v>55</v>
      </c>
      <c r="C44" s="30">
        <v>347577.64338358201</v>
      </c>
      <c r="D44" s="26">
        <v>527766.00135255139</v>
      </c>
      <c r="E44" s="26">
        <v>752342.74286745733</v>
      </c>
      <c r="F44" s="26">
        <v>680020.85803410213</v>
      </c>
      <c r="G44" s="26">
        <v>877780.00059286284</v>
      </c>
      <c r="H44" s="26">
        <v>1046590.2919691377</v>
      </c>
      <c r="I44" s="26">
        <v>1175958.4687038779</v>
      </c>
      <c r="J44" s="26">
        <v>1378520.0953285005</v>
      </c>
      <c r="K44" s="26">
        <v>1591689.4496378191</v>
      </c>
      <c r="L44" s="26">
        <v>1773235.2708680192</v>
      </c>
      <c r="M44" s="26">
        <v>1963934.0060240033</v>
      </c>
      <c r="N44" s="31">
        <v>2301643.3611721038</v>
      </c>
      <c r="O44" s="11"/>
      <c r="P44" s="11"/>
      <c r="Q44" s="4"/>
      <c r="R44" s="4"/>
      <c r="S44" s="4"/>
      <c r="T44" s="4"/>
      <c r="U44" s="4"/>
    </row>
    <row r="45" spans="1:21" s="3" customFormat="1" ht="12.95" customHeight="1">
      <c r="A45" s="10"/>
      <c r="B45" s="128" t="s">
        <v>133</v>
      </c>
      <c r="C45" s="28">
        <v>23339.9</v>
      </c>
      <c r="D45" s="27">
        <v>25896.6</v>
      </c>
      <c r="E45" s="27">
        <v>27543.4</v>
      </c>
      <c r="F45" s="27">
        <v>28788.799999999999</v>
      </c>
      <c r="G45" s="27">
        <v>29536</v>
      </c>
      <c r="H45" s="27">
        <v>30328</v>
      </c>
      <c r="I45" s="27">
        <v>32891</v>
      </c>
      <c r="J45" s="27">
        <v>32919.199999999997</v>
      </c>
      <c r="K45" s="27">
        <v>34517.199999999997</v>
      </c>
      <c r="L45" s="27">
        <v>36179.699999999997</v>
      </c>
      <c r="M45" s="27">
        <v>37843</v>
      </c>
      <c r="N45" s="29"/>
      <c r="O45" s="11"/>
      <c r="P45" s="75"/>
      <c r="Q45" s="4"/>
      <c r="R45" s="4"/>
      <c r="S45" s="4"/>
      <c r="T45" s="4"/>
      <c r="U45" s="4"/>
    </row>
    <row r="46" spans="1:21" ht="12.95" customHeight="1">
      <c r="A46" s="14"/>
      <c r="B46" s="129" t="s">
        <v>111</v>
      </c>
      <c r="C46" s="30">
        <v>75829.871012629999</v>
      </c>
      <c r="D46" s="26">
        <v>106325.41273368</v>
      </c>
      <c r="E46" s="26">
        <v>124742.64370373001</v>
      </c>
      <c r="F46" s="26">
        <v>130629.57945357</v>
      </c>
      <c r="G46" s="26">
        <v>133523.21276610999</v>
      </c>
      <c r="H46" s="26">
        <v>149337.48964884001</v>
      </c>
      <c r="I46" s="26">
        <v>159813.89231145999</v>
      </c>
      <c r="J46" s="26">
        <v>204252.95807274</v>
      </c>
      <c r="K46" s="26">
        <v>204192.27600248001</v>
      </c>
      <c r="L46" s="26">
        <v>175726.56125745</v>
      </c>
      <c r="M46" s="26">
        <v>159641.78716584001</v>
      </c>
      <c r="N46" s="31">
        <v>172441.35281394</v>
      </c>
      <c r="O46" s="14"/>
      <c r="P46" s="75"/>
      <c r="Q46" s="4"/>
      <c r="R46" s="4"/>
      <c r="S46" s="4"/>
      <c r="T46" s="4"/>
      <c r="U46" s="9"/>
    </row>
    <row r="47" spans="1:21" ht="12.95" customHeight="1">
      <c r="A47" s="14"/>
      <c r="B47" s="128" t="s">
        <v>36</v>
      </c>
      <c r="C47" s="28">
        <v>64492.948364085001</v>
      </c>
      <c r="D47" s="27">
        <v>90630</v>
      </c>
      <c r="E47" s="27">
        <v>115960.15470717</v>
      </c>
      <c r="F47" s="27">
        <v>185693.93</v>
      </c>
      <c r="G47" s="27">
        <v>245750</v>
      </c>
      <c r="H47" s="27">
        <v>317210</v>
      </c>
      <c r="I47" s="27">
        <v>424780</v>
      </c>
      <c r="J47" s="27">
        <v>531900</v>
      </c>
      <c r="K47" s="27">
        <v>660480.03</v>
      </c>
      <c r="L47" s="27">
        <v>882640</v>
      </c>
      <c r="M47" s="27">
        <v>1095908.5819999999</v>
      </c>
      <c r="N47" s="29">
        <v>1317238.0789999999</v>
      </c>
      <c r="O47" s="14"/>
      <c r="P47" s="75"/>
      <c r="Q47" s="4"/>
      <c r="R47" s="4"/>
      <c r="S47" s="4"/>
      <c r="T47" s="4"/>
    </row>
    <row r="48" spans="1:21" ht="12.95" customHeight="1">
      <c r="A48" s="14"/>
      <c r="B48" s="129" t="s">
        <v>91</v>
      </c>
      <c r="C48" s="30">
        <v>12832.304449129</v>
      </c>
      <c r="D48" s="26">
        <v>27035.635665047001</v>
      </c>
      <c r="E48" s="26">
        <v>44080.350120511997</v>
      </c>
      <c r="F48" s="26">
        <v>63337.818594572003</v>
      </c>
      <c r="G48" s="26">
        <v>80839.245929733996</v>
      </c>
      <c r="H48" s="26">
        <v>96911.415807238998</v>
      </c>
      <c r="I48" s="26">
        <v>109519.09834272999</v>
      </c>
      <c r="J48" s="26">
        <v>118072.31</v>
      </c>
      <c r="K48" s="26">
        <v>119837.53</v>
      </c>
      <c r="L48" s="26">
        <v>132740.54999999999</v>
      </c>
      <c r="M48" s="26">
        <v>139038.29</v>
      </c>
      <c r="N48" s="31">
        <v>144134.12</v>
      </c>
      <c r="O48" s="14"/>
      <c r="P48" s="75"/>
      <c r="Q48" s="4"/>
      <c r="R48" s="4"/>
      <c r="S48" s="4"/>
      <c r="T48" s="4"/>
    </row>
    <row r="49" spans="1:20" ht="12.95" customHeight="1">
      <c r="A49" s="14"/>
      <c r="B49" s="128" t="s">
        <v>37</v>
      </c>
      <c r="C49" s="28"/>
      <c r="D49" s="27"/>
      <c r="E49" s="27"/>
      <c r="F49" s="27"/>
      <c r="G49" s="27"/>
      <c r="H49" s="27">
        <v>6672</v>
      </c>
      <c r="I49" s="27">
        <v>6204</v>
      </c>
      <c r="J49" s="27">
        <v>12401</v>
      </c>
      <c r="K49" s="27">
        <v>19350.255337929</v>
      </c>
      <c r="L49" s="27">
        <v>25396</v>
      </c>
      <c r="M49" s="27">
        <v>29351</v>
      </c>
      <c r="N49" s="29">
        <v>58982</v>
      </c>
      <c r="O49" s="14"/>
      <c r="P49" s="75"/>
      <c r="Q49" s="4"/>
      <c r="R49" s="4"/>
      <c r="S49" s="4"/>
      <c r="T49" s="4"/>
    </row>
    <row r="50" spans="1:20" ht="12.95" customHeight="1">
      <c r="A50" s="14"/>
      <c r="B50" s="129" t="s">
        <v>38</v>
      </c>
      <c r="C50" s="30">
        <v>139241</v>
      </c>
      <c r="D50" s="26">
        <v>232881</v>
      </c>
      <c r="E50" s="26">
        <v>363481</v>
      </c>
      <c r="F50" s="26">
        <v>197273</v>
      </c>
      <c r="G50" s="26">
        <v>288289</v>
      </c>
      <c r="H50" s="26">
        <v>336355</v>
      </c>
      <c r="I50" s="26">
        <v>315742</v>
      </c>
      <c r="J50" s="26">
        <v>332836</v>
      </c>
      <c r="K50" s="26">
        <v>385328</v>
      </c>
      <c r="L50" s="26">
        <v>329831</v>
      </c>
      <c r="M50" s="26">
        <v>284217</v>
      </c>
      <c r="N50" s="31">
        <v>335653</v>
      </c>
      <c r="O50" s="14"/>
      <c r="P50" s="75"/>
      <c r="Q50" s="4"/>
      <c r="R50" s="4"/>
      <c r="S50" s="4"/>
      <c r="T50" s="4"/>
    </row>
    <row r="51" spans="1:20" ht="12.95" customHeight="1">
      <c r="A51" s="14"/>
      <c r="B51" s="128" t="s">
        <v>113</v>
      </c>
      <c r="C51" s="28" t="s">
        <v>39</v>
      </c>
      <c r="D51" s="27" t="s">
        <v>39</v>
      </c>
      <c r="E51" s="27">
        <v>17047.466666666998</v>
      </c>
      <c r="F51" s="27">
        <v>20444</v>
      </c>
      <c r="G51" s="27">
        <v>22621.200000000001</v>
      </c>
      <c r="H51" s="27">
        <v>26528</v>
      </c>
      <c r="I51" s="27">
        <v>29957.918666666999</v>
      </c>
      <c r="J51" s="27">
        <v>34359.466666667002</v>
      </c>
      <c r="K51" s="27">
        <v>39302.76</v>
      </c>
      <c r="L51" s="27">
        <v>44698.75</v>
      </c>
      <c r="M51" s="27">
        <v>63250.911670000001</v>
      </c>
      <c r="N51" s="29">
        <v>80668.374169999996</v>
      </c>
      <c r="O51" s="14"/>
      <c r="P51" s="75"/>
      <c r="Q51" s="4"/>
      <c r="R51" s="4"/>
      <c r="S51" s="4"/>
      <c r="T51" s="4"/>
    </row>
    <row r="52" spans="1:20" ht="12.95" customHeight="1">
      <c r="A52" s="14"/>
      <c r="B52" s="129" t="s">
        <v>92</v>
      </c>
      <c r="C52" s="30">
        <v>31037.628458498024</v>
      </c>
      <c r="D52" s="26">
        <v>41102.152080344335</v>
      </c>
      <c r="E52" s="26">
        <v>55213.6563876652</v>
      </c>
      <c r="F52" s="26">
        <v>49438.366469639979</v>
      </c>
      <c r="G52" s="26">
        <v>70189.701897018967</v>
      </c>
      <c r="H52" s="26">
        <v>83248.386513058693</v>
      </c>
      <c r="I52" s="26">
        <v>97050.559383020794</v>
      </c>
      <c r="J52" s="26">
        <v>111779.1605890933</v>
      </c>
      <c r="K52" s="26">
        <v>128681.39829740989</v>
      </c>
      <c r="L52" s="26">
        <v>146022.70961056903</v>
      </c>
      <c r="M52" s="26">
        <v>154683.43518816339</v>
      </c>
      <c r="N52" s="31"/>
      <c r="O52" s="14"/>
      <c r="P52" s="75"/>
    </row>
    <row r="53" spans="1:20" ht="12.95" customHeight="1">
      <c r="A53" s="14"/>
      <c r="B53" s="131"/>
      <c r="C53" s="145"/>
      <c r="D53" s="37"/>
      <c r="E53" s="37"/>
      <c r="F53" s="37"/>
      <c r="G53" s="37"/>
      <c r="H53" s="37"/>
      <c r="I53" s="37"/>
      <c r="J53" s="37"/>
      <c r="K53" s="37"/>
      <c r="L53" s="37"/>
      <c r="M53" s="37"/>
      <c r="N53" s="21"/>
      <c r="O53" s="14"/>
      <c r="P53" s="11"/>
    </row>
    <row r="54" spans="1:20" ht="12.95" customHeight="1">
      <c r="A54" s="14"/>
      <c r="B54" s="132" t="s">
        <v>66</v>
      </c>
      <c r="C54" s="145"/>
      <c r="D54" s="37"/>
      <c r="E54" s="37"/>
      <c r="F54" s="37"/>
      <c r="G54" s="37"/>
      <c r="H54" s="37"/>
      <c r="I54" s="37"/>
      <c r="J54" s="37"/>
      <c r="K54" s="37"/>
      <c r="L54" s="37"/>
      <c r="M54" s="37"/>
      <c r="N54" s="21"/>
      <c r="O54" s="14"/>
      <c r="P54" s="12"/>
    </row>
    <row r="55" spans="1:20" ht="12.95" customHeight="1">
      <c r="A55" s="14"/>
      <c r="B55" s="133" t="s">
        <v>7</v>
      </c>
      <c r="C55" s="146">
        <v>146920.37159726318</v>
      </c>
      <c r="D55" s="17">
        <v>188768.60266034506</v>
      </c>
      <c r="E55" s="17">
        <v>273833.35786839394</v>
      </c>
      <c r="F55" s="17">
        <v>274503.82741823239</v>
      </c>
      <c r="G55" s="17">
        <v>303650.77078230801</v>
      </c>
      <c r="H55" s="17">
        <v>281580.70550507749</v>
      </c>
      <c r="I55" s="17">
        <v>296958.20934144134</v>
      </c>
      <c r="J55" s="17">
        <v>327843.00791556726</v>
      </c>
      <c r="K55" s="17">
        <v>350721.27982347267</v>
      </c>
      <c r="L55" s="17">
        <v>320762.41350006073</v>
      </c>
      <c r="M55" s="17">
        <v>311506.80457267282</v>
      </c>
      <c r="N55" s="18">
        <v>257484.97944555708</v>
      </c>
      <c r="O55" s="14"/>
      <c r="P55" s="11"/>
      <c r="Q55" s="8"/>
      <c r="R55" s="8"/>
      <c r="S55" s="8"/>
      <c r="T55" s="8"/>
    </row>
    <row r="56" spans="1:20" ht="12.95" customHeight="1">
      <c r="A56" s="14"/>
      <c r="B56" s="134" t="s">
        <v>8</v>
      </c>
      <c r="C56" s="30"/>
      <c r="D56" s="26"/>
      <c r="E56" s="26"/>
      <c r="F56" s="26">
        <v>295153.79262352124</v>
      </c>
      <c r="G56" s="26">
        <v>326062.52701339865</v>
      </c>
      <c r="H56" s="26">
        <v>328655.79903794767</v>
      </c>
      <c r="I56" s="26">
        <v>301459.43847845774</v>
      </c>
      <c r="J56" s="26">
        <v>441720.8443271768</v>
      </c>
      <c r="K56" s="26">
        <v>491170.87298303685</v>
      </c>
      <c r="L56" s="26">
        <v>459949.01056209789</v>
      </c>
      <c r="M56" s="26">
        <v>446249.7550353838</v>
      </c>
      <c r="N56" s="31">
        <v>453191.20902287343</v>
      </c>
      <c r="O56" s="14"/>
      <c r="P56" s="11"/>
      <c r="Q56" s="8"/>
      <c r="R56" s="8"/>
      <c r="S56" s="8"/>
      <c r="T56" s="8"/>
    </row>
    <row r="57" spans="1:20" ht="12.95" customHeight="1">
      <c r="A57" s="14"/>
      <c r="B57" s="135" t="s">
        <v>10</v>
      </c>
      <c r="C57" s="28" t="s">
        <v>39</v>
      </c>
      <c r="D57" s="27" t="s">
        <v>39</v>
      </c>
      <c r="E57" s="27" t="s">
        <v>39</v>
      </c>
      <c r="F57" s="27" t="s">
        <v>39</v>
      </c>
      <c r="G57" s="27">
        <v>44757.039223767999</v>
      </c>
      <c r="H57" s="27">
        <v>56697.584016786997</v>
      </c>
      <c r="I57" s="27">
        <v>69447.808018905998</v>
      </c>
      <c r="J57" s="27">
        <v>83243.676282209999</v>
      </c>
      <c r="K57" s="27">
        <v>94560.273968280002</v>
      </c>
      <c r="L57" s="27">
        <v>96959.501781586005</v>
      </c>
      <c r="M57" s="27">
        <v>101791.05216998</v>
      </c>
      <c r="N57" s="29">
        <v>110089.6179783</v>
      </c>
      <c r="O57" s="11"/>
      <c r="P57" s="11"/>
      <c r="Q57" s="8"/>
      <c r="R57" s="8"/>
      <c r="S57" s="8"/>
      <c r="T57" s="8"/>
    </row>
    <row r="58" spans="1:20" ht="12.95" customHeight="1">
      <c r="A58" s="14"/>
      <c r="B58" s="134" t="s">
        <v>12</v>
      </c>
      <c r="C58" s="30">
        <v>109311.99696399488</v>
      </c>
      <c r="D58" s="26">
        <v>121536.42384105962</v>
      </c>
      <c r="E58" s="26">
        <v>151300.2364066194</v>
      </c>
      <c r="F58" s="26">
        <v>160328.45196200855</v>
      </c>
      <c r="G58" s="26">
        <v>174239.79650826685</v>
      </c>
      <c r="H58" s="26">
        <v>181889.44114870043</v>
      </c>
      <c r="I58" s="26">
        <v>191085.35226956281</v>
      </c>
      <c r="J58" s="26">
        <v>194995.67068968565</v>
      </c>
      <c r="K58" s="26">
        <v>201636.89101557448</v>
      </c>
      <c r="L58" s="26">
        <v>194805.76338746038</v>
      </c>
      <c r="M58" s="26">
        <v>183201.46412884333</v>
      </c>
      <c r="N58" s="31" t="s">
        <v>39</v>
      </c>
      <c r="O58" s="10"/>
      <c r="P58" s="11"/>
      <c r="Q58" s="8"/>
      <c r="R58" s="8"/>
      <c r="S58" s="8"/>
      <c r="T58" s="8"/>
    </row>
    <row r="59" spans="1:20" ht="12.95" customHeight="1">
      <c r="A59" s="14"/>
      <c r="B59" s="135" t="s">
        <v>18</v>
      </c>
      <c r="C59" s="28" t="s">
        <v>39</v>
      </c>
      <c r="D59" s="27">
        <v>58422.930390649104</v>
      </c>
      <c r="E59" s="27">
        <v>135100.38107444011</v>
      </c>
      <c r="F59" s="27">
        <v>191368.32929776216</v>
      </c>
      <c r="G59" s="27">
        <v>189119.35290868054</v>
      </c>
      <c r="H59" s="27">
        <v>147239.19985589845</v>
      </c>
      <c r="I59" s="27">
        <v>165299.73804335462</v>
      </c>
      <c r="J59" s="27">
        <v>190480.42671977627</v>
      </c>
      <c r="K59" s="27">
        <v>190201.07756921899</v>
      </c>
      <c r="L59" s="27">
        <v>169946.92241108511</v>
      </c>
      <c r="M59" s="27">
        <v>151893.29639605066</v>
      </c>
      <c r="N59" s="29">
        <v>195054.50026899111</v>
      </c>
      <c r="O59" s="10"/>
      <c r="P59" s="11"/>
      <c r="Q59" s="8"/>
      <c r="R59" s="8"/>
      <c r="S59" s="8"/>
      <c r="T59" s="8"/>
    </row>
    <row r="60" spans="1:20" ht="12.95" customHeight="1">
      <c r="A60" s="14"/>
      <c r="B60" s="134" t="s">
        <v>19</v>
      </c>
      <c r="C60" s="30" t="s">
        <v>39</v>
      </c>
      <c r="D60" s="26" t="s">
        <v>39</v>
      </c>
      <c r="E60" s="26" t="s">
        <v>39</v>
      </c>
      <c r="F60" s="26" t="s">
        <v>39</v>
      </c>
      <c r="G60" s="26" t="s">
        <v>39</v>
      </c>
      <c r="H60" s="26" t="s">
        <v>39</v>
      </c>
      <c r="I60" s="26" t="s">
        <v>39</v>
      </c>
      <c r="J60" s="26" t="s">
        <v>39</v>
      </c>
      <c r="K60" s="26">
        <v>13856.39920553529</v>
      </c>
      <c r="L60" s="26">
        <v>11569.511426319936</v>
      </c>
      <c r="M60" s="26">
        <v>11078.872659057535</v>
      </c>
      <c r="N60" s="31">
        <v>9331.2621875553978</v>
      </c>
      <c r="O60" s="11"/>
      <c r="P60" s="11"/>
      <c r="Q60" s="8"/>
      <c r="R60" s="8"/>
      <c r="S60" s="8"/>
      <c r="T60" s="8"/>
    </row>
    <row r="61" spans="1:20" ht="12.95" customHeight="1">
      <c r="A61" s="14"/>
      <c r="B61" s="134" t="s">
        <v>22</v>
      </c>
      <c r="C61" s="30" t="s">
        <v>39</v>
      </c>
      <c r="D61" s="26" t="s">
        <v>39</v>
      </c>
      <c r="E61" s="26" t="s">
        <v>39</v>
      </c>
      <c r="F61" s="26" t="s">
        <v>39</v>
      </c>
      <c r="G61" s="26" t="s">
        <v>39</v>
      </c>
      <c r="H61" s="26" t="s">
        <v>39</v>
      </c>
      <c r="I61" s="26" t="s">
        <v>39</v>
      </c>
      <c r="J61" s="26" t="s">
        <v>39</v>
      </c>
      <c r="K61" s="26">
        <v>3016030.8922907189</v>
      </c>
      <c r="L61" s="26">
        <v>3387133.6651693578</v>
      </c>
      <c r="M61" s="26">
        <v>3829323.8976592273</v>
      </c>
      <c r="N61" s="31" t="s">
        <v>39</v>
      </c>
      <c r="O61" s="11"/>
      <c r="P61" s="11"/>
      <c r="Q61" s="8"/>
      <c r="R61" s="8"/>
      <c r="S61" s="8"/>
      <c r="T61" s="8"/>
    </row>
    <row r="62" spans="1:20" ht="12.95" customHeight="1">
      <c r="A62" s="14"/>
      <c r="B62" s="135" t="s">
        <v>23</v>
      </c>
      <c r="C62" s="28">
        <v>2111940.0731390822</v>
      </c>
      <c r="D62" s="27">
        <v>2824712.630053997</v>
      </c>
      <c r="E62" s="27">
        <v>3353099.9558368907</v>
      </c>
      <c r="F62" s="27">
        <v>3466043.2846207377</v>
      </c>
      <c r="G62" s="27">
        <v>3990000.1440714593</v>
      </c>
      <c r="H62" s="27">
        <v>4020547.4345269916</v>
      </c>
      <c r="I62" s="27">
        <v>4362773.96817182</v>
      </c>
      <c r="J62" s="27">
        <v>4709122.4274406331</v>
      </c>
      <c r="K62" s="27">
        <v>5349122.0521307411</v>
      </c>
      <c r="L62" s="27">
        <v>4905443.8509165961</v>
      </c>
      <c r="M62" s="27">
        <v>4714194.7740881881</v>
      </c>
      <c r="N62" s="29">
        <v>4784586.9084009696</v>
      </c>
      <c r="O62" s="10"/>
      <c r="P62" s="11"/>
      <c r="Q62" s="8"/>
      <c r="R62" s="8"/>
      <c r="S62" s="8"/>
      <c r="T62" s="8"/>
    </row>
    <row r="63" spans="1:20" ht="12.95" customHeight="1">
      <c r="A63" s="14"/>
      <c r="B63" s="134" t="s">
        <v>25</v>
      </c>
      <c r="C63" s="30"/>
      <c r="D63" s="26"/>
      <c r="E63" s="26"/>
      <c r="F63" s="26"/>
      <c r="G63" s="26"/>
      <c r="H63" s="26"/>
      <c r="I63" s="26"/>
      <c r="J63" s="26"/>
      <c r="K63" s="26">
        <v>182855.47459662164</v>
      </c>
      <c r="L63" s="26">
        <v>163695.42395693136</v>
      </c>
      <c r="M63" s="26">
        <v>165329.62542565266</v>
      </c>
      <c r="N63" s="31" t="s">
        <v>39</v>
      </c>
      <c r="O63" s="10"/>
      <c r="Q63" s="8"/>
      <c r="R63" s="8"/>
      <c r="S63" s="8"/>
      <c r="T63" s="8"/>
    </row>
    <row r="64" spans="1:20" ht="12.95" customHeight="1">
      <c r="A64" s="14"/>
      <c r="B64" s="135" t="s">
        <v>73</v>
      </c>
      <c r="C64" s="28">
        <v>3615.7717684571985</v>
      </c>
      <c r="D64" s="27">
        <v>10302.666989417261</v>
      </c>
      <c r="E64" s="27">
        <v>15006.821531890429</v>
      </c>
      <c r="F64" s="27">
        <v>16958.639136423484</v>
      </c>
      <c r="G64" s="27">
        <v>21025.404163334035</v>
      </c>
      <c r="H64" s="27">
        <v>24213.56210451739</v>
      </c>
      <c r="I64" s="27">
        <v>29174.13823374495</v>
      </c>
      <c r="J64" s="27">
        <v>30898.761130468447</v>
      </c>
      <c r="K64" s="27">
        <v>30657.470119521913</v>
      </c>
      <c r="L64" s="27">
        <v>24390.396897810217</v>
      </c>
      <c r="M64" s="27">
        <v>23588.628848273565</v>
      </c>
      <c r="N64" s="29">
        <v>28583.662335797864</v>
      </c>
      <c r="O64" s="11"/>
      <c r="P64" s="11"/>
      <c r="Q64" s="8"/>
      <c r="R64" s="8"/>
      <c r="S64" s="8"/>
      <c r="T64" s="8"/>
    </row>
    <row r="65" spans="1:25" s="15" customFormat="1" ht="12.75">
      <c r="A65" s="14"/>
      <c r="B65" s="134" t="s">
        <v>26</v>
      </c>
      <c r="C65" s="30">
        <v>40925.209390114433</v>
      </c>
      <c r="D65" s="26">
        <v>52062.610298959567</v>
      </c>
      <c r="E65" s="26">
        <v>67726.468423376995</v>
      </c>
      <c r="F65" s="26">
        <v>62772.915796798879</v>
      </c>
      <c r="G65" s="26">
        <v>66992.854055611577</v>
      </c>
      <c r="H65" s="26">
        <v>62285.288615713522</v>
      </c>
      <c r="I65" s="26">
        <v>61450.381679389313</v>
      </c>
      <c r="J65" s="26">
        <v>56969.656992084434</v>
      </c>
      <c r="K65" s="26">
        <v>60741.966625293069</v>
      </c>
      <c r="L65" s="26">
        <v>54780.866820444338</v>
      </c>
      <c r="M65" s="26">
        <v>56732.716385410997</v>
      </c>
      <c r="N65" s="31" t="s">
        <v>39</v>
      </c>
      <c r="O65" s="11"/>
      <c r="Q65" s="11"/>
      <c r="R65" s="40"/>
    </row>
    <row r="66" spans="1:25" s="15" customFormat="1" ht="12.75">
      <c r="A66" s="14"/>
      <c r="B66" s="135" t="s">
        <v>29</v>
      </c>
      <c r="C66" s="28"/>
      <c r="D66" s="27"/>
      <c r="E66" s="27"/>
      <c r="F66" s="27"/>
      <c r="G66" s="27"/>
      <c r="H66" s="27"/>
      <c r="I66" s="27"/>
      <c r="J66" s="27"/>
      <c r="K66" s="27">
        <v>564170.4592470004</v>
      </c>
      <c r="L66" s="27">
        <v>516510.86560641008</v>
      </c>
      <c r="M66" s="27">
        <v>490322.2645617855</v>
      </c>
      <c r="N66" s="29" t="s">
        <v>39</v>
      </c>
      <c r="O66" s="11"/>
      <c r="Q66" s="11"/>
      <c r="R66" s="40"/>
    </row>
    <row r="67" spans="1:25" s="15" customFormat="1" ht="12.75">
      <c r="A67" s="14"/>
      <c r="B67" s="134" t="s">
        <v>30</v>
      </c>
      <c r="C67" s="30">
        <v>207835.87153196623</v>
      </c>
      <c r="D67" s="26">
        <v>262358.25418099179</v>
      </c>
      <c r="E67" s="26">
        <v>331571.17690161045</v>
      </c>
      <c r="F67" s="26">
        <v>322893.95199999999</v>
      </c>
      <c r="G67" s="26">
        <v>353375.95189254504</v>
      </c>
      <c r="H67" s="26">
        <v>374398.55731254752</v>
      </c>
      <c r="I67" s="26">
        <v>379286.11873339431</v>
      </c>
      <c r="J67" s="26">
        <v>389228.99531093857</v>
      </c>
      <c r="K67" s="26">
        <v>440946.79161866807</v>
      </c>
      <c r="L67" s="26">
        <v>402119.27720187162</v>
      </c>
      <c r="M67" s="26">
        <v>374279.80760117527</v>
      </c>
      <c r="N67" s="31">
        <v>379412.83573525189</v>
      </c>
      <c r="O67" s="11"/>
      <c r="Q67" s="11"/>
      <c r="R67" s="40"/>
    </row>
    <row r="68" spans="1:25" s="3" customFormat="1" ht="12" customHeight="1">
      <c r="A68" s="10"/>
      <c r="B68" s="136" t="s">
        <v>31</v>
      </c>
      <c r="C68" s="77">
        <v>431980.29369245982</v>
      </c>
      <c r="D68" s="78">
        <v>569348.93059083831</v>
      </c>
      <c r="E68" s="78">
        <v>652297.37894269207</v>
      </c>
      <c r="F68" s="78">
        <v>723778.50897809525</v>
      </c>
      <c r="G68" s="78">
        <v>864928.48131974775</v>
      </c>
      <c r="H68" s="78">
        <v>1041312.8991060025</v>
      </c>
      <c r="I68" s="78">
        <v>1104036.4544584972</v>
      </c>
      <c r="J68" s="78">
        <v>1187651.10189832</v>
      </c>
      <c r="K68" s="137">
        <v>1194355.2439708356</v>
      </c>
      <c r="L68" s="78">
        <v>1085447.2631685371</v>
      </c>
      <c r="M68" s="78">
        <v>1129768.4164902733</v>
      </c>
      <c r="N68" s="79" t="s">
        <v>39</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B2" sqref="B2"/>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43</v>
      </c>
      <c r="C2" s="159" t="s">
        <v>57</v>
      </c>
      <c r="D2" s="159"/>
      <c r="E2" s="159"/>
      <c r="F2" s="159"/>
      <c r="G2" s="159"/>
      <c r="H2" s="159"/>
      <c r="I2" s="159"/>
      <c r="J2" s="159"/>
      <c r="K2" s="159"/>
      <c r="L2" s="159"/>
      <c r="M2" s="159"/>
      <c r="N2" s="141"/>
      <c r="O2" s="41"/>
      <c r="P2" s="73"/>
      <c r="Q2" s="55"/>
    </row>
    <row r="3" spans="1:28" ht="12.95" customHeight="1">
      <c r="B3" s="16" t="s">
        <v>44</v>
      </c>
      <c r="C3" s="143">
        <v>2005</v>
      </c>
      <c r="D3" s="70">
        <v>2006</v>
      </c>
      <c r="E3" s="70">
        <v>2007</v>
      </c>
      <c r="F3" s="70">
        <v>2008</v>
      </c>
      <c r="G3" s="70">
        <v>2009</v>
      </c>
      <c r="H3" s="70">
        <v>2010</v>
      </c>
      <c r="I3" s="70">
        <v>2011</v>
      </c>
      <c r="J3" s="70">
        <v>2012</v>
      </c>
      <c r="K3" s="70">
        <v>2013</v>
      </c>
      <c r="L3" s="70">
        <v>2014</v>
      </c>
      <c r="M3" s="70">
        <v>2015</v>
      </c>
      <c r="N3" s="71" t="s">
        <v>122</v>
      </c>
      <c r="O3" s="12"/>
      <c r="P3" s="12"/>
      <c r="Q3" s="1"/>
      <c r="R3" s="6"/>
      <c r="S3" s="121"/>
      <c r="T3" s="6"/>
    </row>
    <row r="4" spans="1:28" ht="12.95" customHeight="1">
      <c r="B4" s="127" t="s">
        <v>56</v>
      </c>
      <c r="C4" s="38">
        <v>8777775.3477021158</v>
      </c>
      <c r="D4" s="25">
        <v>10651509.144812176</v>
      </c>
      <c r="E4" s="25">
        <v>12862449.257088134</v>
      </c>
      <c r="F4" s="25">
        <v>10476298.146691553</v>
      </c>
      <c r="G4" s="25">
        <v>12164847.055138541</v>
      </c>
      <c r="H4" s="25">
        <v>13065759.711887905</v>
      </c>
      <c r="I4" s="25">
        <v>13280639.313559046</v>
      </c>
      <c r="J4" s="25">
        <v>14636441.77758681</v>
      </c>
      <c r="K4" s="25">
        <v>16142464.626182096</v>
      </c>
      <c r="L4" s="25">
        <v>16424856.673939647</v>
      </c>
      <c r="M4" s="25">
        <v>16489464.034580955</v>
      </c>
      <c r="N4" s="34">
        <v>17403243.809797511</v>
      </c>
      <c r="O4" s="12"/>
      <c r="P4" s="12"/>
      <c r="Q4" s="148"/>
      <c r="R4" s="148"/>
      <c r="S4" s="148"/>
      <c r="T4" s="149"/>
      <c r="U4" s="147"/>
      <c r="V4" s="25"/>
      <c r="W4" s="25"/>
      <c r="X4" s="25"/>
      <c r="Y4" s="25"/>
      <c r="Z4" s="25"/>
      <c r="AA4" s="25"/>
      <c r="AB4" s="34"/>
    </row>
    <row r="5" spans="1:28" ht="12.95" customHeight="1">
      <c r="A5" s="14"/>
      <c r="B5" s="128" t="s">
        <v>6</v>
      </c>
      <c r="C5" s="28">
        <v>247738.81144534115</v>
      </c>
      <c r="D5" s="27">
        <v>301968.83404524601</v>
      </c>
      <c r="E5" s="27">
        <v>391967.89274058398</v>
      </c>
      <c r="F5" s="27">
        <v>307840.60984060983</v>
      </c>
      <c r="G5" s="27">
        <v>439445.64047362754</v>
      </c>
      <c r="H5" s="27">
        <v>527096.24961886369</v>
      </c>
      <c r="I5" s="27">
        <v>554930.93642088154</v>
      </c>
      <c r="J5" s="27">
        <v>614541.67100197694</v>
      </c>
      <c r="K5" s="27">
        <v>568093.08510638308</v>
      </c>
      <c r="L5" s="27">
        <v>562814.96062992117</v>
      </c>
      <c r="M5" s="27">
        <v>537366.84445093886</v>
      </c>
      <c r="N5" s="29"/>
      <c r="O5" s="11"/>
      <c r="P5" s="74"/>
      <c r="Q5" s="8"/>
      <c r="R5" s="8"/>
      <c r="S5" s="8"/>
      <c r="T5" s="68"/>
      <c r="U5" s="68"/>
    </row>
    <row r="6" spans="1:28" ht="12.95" customHeight="1">
      <c r="A6" s="14"/>
      <c r="B6" s="129" t="s">
        <v>45</v>
      </c>
      <c r="C6" s="30">
        <v>83770.730618143207</v>
      </c>
      <c r="D6" s="26">
        <v>113347.82036085869</v>
      </c>
      <c r="E6" s="26">
        <v>164585.60282643899</v>
      </c>
      <c r="F6" s="26">
        <v>150658.31593597773</v>
      </c>
      <c r="G6" s="26">
        <v>174486.38524708254</v>
      </c>
      <c r="H6" s="26">
        <v>166477.81934794228</v>
      </c>
      <c r="I6" s="26">
        <v>158862.72480269117</v>
      </c>
      <c r="J6" s="26">
        <v>171696.56992084431</v>
      </c>
      <c r="K6" s="26">
        <v>186590.81505999173</v>
      </c>
      <c r="L6" s="26">
        <v>182865.12079640647</v>
      </c>
      <c r="M6" s="26">
        <v>171211.75830157867</v>
      </c>
      <c r="N6" s="31">
        <v>152784.86349741751</v>
      </c>
      <c r="O6" s="11"/>
      <c r="P6" s="74"/>
      <c r="Q6" s="8"/>
      <c r="R6" s="3"/>
      <c r="S6" s="3"/>
      <c r="T6" s="3"/>
      <c r="U6" s="3"/>
      <c r="V6" s="3"/>
      <c r="W6" s="3"/>
      <c r="X6" s="3"/>
      <c r="Y6" s="3"/>
      <c r="Z6" s="3"/>
      <c r="AA6" s="3"/>
      <c r="AB6" s="3"/>
    </row>
    <row r="7" spans="1:28" ht="12.95" customHeight="1">
      <c r="A7" s="14"/>
      <c r="B7" s="128" t="s">
        <v>77</v>
      </c>
      <c r="C7" s="28"/>
      <c r="D7" s="27"/>
      <c r="E7" s="27"/>
      <c r="F7" s="27"/>
      <c r="G7" s="27"/>
      <c r="H7" s="27"/>
      <c r="I7" s="27"/>
      <c r="J7" s="27">
        <v>486226.25329815305</v>
      </c>
      <c r="K7" s="27">
        <v>482945.80057923048</v>
      </c>
      <c r="L7" s="27">
        <v>415717.00861964305</v>
      </c>
      <c r="M7" s="27">
        <v>427214.48013064777</v>
      </c>
      <c r="N7" s="29">
        <v>456577.31632760621</v>
      </c>
      <c r="O7" s="10"/>
      <c r="P7" s="74"/>
      <c r="Q7" s="8"/>
      <c r="R7" s="8"/>
      <c r="S7" s="8"/>
      <c r="T7" s="8"/>
    </row>
    <row r="8" spans="1:28" ht="12.95" customHeight="1">
      <c r="A8" s="14"/>
      <c r="B8" s="129" t="s">
        <v>9</v>
      </c>
      <c r="C8" s="30">
        <v>638650.06440532417</v>
      </c>
      <c r="D8" s="26">
        <v>706840.56976145529</v>
      </c>
      <c r="E8" s="26">
        <v>1032966.2989575954</v>
      </c>
      <c r="F8" s="26">
        <v>620191.08280254784</v>
      </c>
      <c r="G8" s="26">
        <v>867469.6607740086</v>
      </c>
      <c r="H8" s="26">
        <v>983889.49945049465</v>
      </c>
      <c r="I8" s="26">
        <v>862698.33496571996</v>
      </c>
      <c r="J8" s="26">
        <v>953502.81350482313</v>
      </c>
      <c r="K8" s="26">
        <v>982529.13533834578</v>
      </c>
      <c r="L8" s="26">
        <v>958142.08121389779</v>
      </c>
      <c r="M8" s="26">
        <v>760669.07514450874</v>
      </c>
      <c r="N8" s="31">
        <v>947964.54904297309</v>
      </c>
      <c r="O8" s="11"/>
      <c r="P8" s="74"/>
      <c r="Q8" s="8"/>
      <c r="R8" s="8"/>
      <c r="S8" s="8"/>
      <c r="T8" s="8"/>
    </row>
    <row r="9" spans="1:28" ht="12.95" customHeight="1">
      <c r="A9" s="14"/>
      <c r="B9" s="128" t="s">
        <v>46</v>
      </c>
      <c r="C9" s="28"/>
      <c r="D9" s="27"/>
      <c r="E9" s="27"/>
      <c r="F9" s="27"/>
      <c r="G9" s="27">
        <v>119552.73491343</v>
      </c>
      <c r="H9" s="27">
        <v>153614.53979974001</v>
      </c>
      <c r="I9" s="27">
        <v>160710.57299381</v>
      </c>
      <c r="J9" s="27">
        <v>186766.53256642001</v>
      </c>
      <c r="K9" s="27">
        <v>201401.39387925999</v>
      </c>
      <c r="L9" s="27">
        <v>211136.60511193</v>
      </c>
      <c r="M9" s="27">
        <v>220734.05115750001</v>
      </c>
      <c r="N9" s="29">
        <v>237201.01383546001</v>
      </c>
      <c r="O9" s="11"/>
      <c r="P9" s="74"/>
      <c r="Q9" s="8"/>
      <c r="R9" s="8"/>
      <c r="S9" s="8"/>
      <c r="T9" s="8"/>
    </row>
    <row r="10" spans="1:28" ht="12.95" customHeight="1">
      <c r="A10" s="14"/>
      <c r="B10" s="129" t="s">
        <v>11</v>
      </c>
      <c r="C10" s="30">
        <v>60662.274280136648</v>
      </c>
      <c r="D10" s="26">
        <v>79837.939722562849</v>
      </c>
      <c r="E10" s="26">
        <v>112395.53097345133</v>
      </c>
      <c r="F10" s="26">
        <v>113172.93924873747</v>
      </c>
      <c r="G10" s="26">
        <v>125828.75466849595</v>
      </c>
      <c r="H10" s="26">
        <v>128505.48776585532</v>
      </c>
      <c r="I10" s="26">
        <v>120569.27783350048</v>
      </c>
      <c r="J10" s="26">
        <v>136493.86771906438</v>
      </c>
      <c r="K10" s="26">
        <v>134084.55393586008</v>
      </c>
      <c r="L10" s="26">
        <v>121511.82447227818</v>
      </c>
      <c r="M10" s="26">
        <v>116627.81985175636</v>
      </c>
      <c r="N10" s="31">
        <v>115203.67409025313</v>
      </c>
      <c r="O10" s="11"/>
      <c r="P10" s="74"/>
      <c r="Q10" s="8"/>
      <c r="R10" s="8"/>
      <c r="S10" s="8"/>
      <c r="T10" s="8"/>
    </row>
    <row r="11" spans="1:28" ht="12.95" customHeight="1">
      <c r="A11" s="14"/>
      <c r="B11" s="128" t="s">
        <v>47</v>
      </c>
      <c r="C11" s="28">
        <v>74650.938473458678</v>
      </c>
      <c r="D11" s="27">
        <v>92079.470198675495</v>
      </c>
      <c r="E11" s="27">
        <v>111288.41607565012</v>
      </c>
      <c r="F11" s="27">
        <v>103946.72115639308</v>
      </c>
      <c r="G11" s="27">
        <v>103229.6604617104</v>
      </c>
      <c r="H11" s="27">
        <v>96983.948835800693</v>
      </c>
      <c r="I11" s="27">
        <v>98423.141186299094</v>
      </c>
      <c r="J11" s="27">
        <v>98319.520771854193</v>
      </c>
      <c r="K11" s="27">
        <v>94499.972287398152</v>
      </c>
      <c r="L11" s="27">
        <v>107052.63501813309</v>
      </c>
      <c r="M11" s="27">
        <v>100128.9897510981</v>
      </c>
      <c r="N11" s="29"/>
      <c r="O11" s="11"/>
      <c r="P11" s="74"/>
      <c r="Q11" s="8"/>
      <c r="R11" s="8"/>
      <c r="S11" s="8"/>
      <c r="T11" s="8"/>
    </row>
    <row r="12" spans="1:28" ht="12.95" customHeight="1">
      <c r="A12" s="14"/>
      <c r="B12" s="129" t="s">
        <v>13</v>
      </c>
      <c r="C12" s="30">
        <v>11191.57720891825</v>
      </c>
      <c r="D12" s="26">
        <v>12119.320426708811</v>
      </c>
      <c r="E12" s="26">
        <v>15670.543206241719</v>
      </c>
      <c r="F12" s="26">
        <v>15449.826026443981</v>
      </c>
      <c r="G12" s="26">
        <v>15841.809537530613</v>
      </c>
      <c r="H12" s="26">
        <v>15550.893907001606</v>
      </c>
      <c r="I12" s="26">
        <v>16348.746280243238</v>
      </c>
      <c r="J12" s="26">
        <v>18934.465699208446</v>
      </c>
      <c r="K12" s="26">
        <v>22078.282995448903</v>
      </c>
      <c r="L12" s="26">
        <v>20688.472744931409</v>
      </c>
      <c r="M12" s="26">
        <v>19011.740881872618</v>
      </c>
      <c r="N12" s="31">
        <v>19369.316960050593</v>
      </c>
      <c r="O12" s="11"/>
      <c r="P12" s="74"/>
      <c r="Q12" s="8"/>
      <c r="R12" s="8"/>
      <c r="S12" s="8"/>
      <c r="T12" s="8"/>
    </row>
    <row r="13" spans="1:28" ht="12.95" customHeight="1">
      <c r="A13" s="14"/>
      <c r="B13" s="128" t="s">
        <v>14</v>
      </c>
      <c r="C13" s="28"/>
      <c r="D13" s="27"/>
      <c r="E13" s="27"/>
      <c r="F13" s="27"/>
      <c r="G13" s="27"/>
      <c r="H13" s="27"/>
      <c r="I13" s="27"/>
      <c r="J13" s="27"/>
      <c r="K13" s="27">
        <v>88762.929251137772</v>
      </c>
      <c r="L13" s="27">
        <v>93895.83586257133</v>
      </c>
      <c r="M13" s="27">
        <v>80821.633097441474</v>
      </c>
      <c r="N13" s="29"/>
      <c r="O13" s="10"/>
      <c r="P13" s="74"/>
      <c r="Q13" s="8"/>
      <c r="R13" s="8"/>
      <c r="S13" s="8"/>
      <c r="T13" s="8"/>
    </row>
    <row r="14" spans="1:28" ht="12.95" customHeight="1">
      <c r="A14" s="14"/>
      <c r="B14" s="129" t="s">
        <v>15</v>
      </c>
      <c r="C14" s="30">
        <v>371436.25339153002</v>
      </c>
      <c r="D14" s="26">
        <v>493763.54668773874</v>
      </c>
      <c r="E14" s="26">
        <v>623627.85956131318</v>
      </c>
      <c r="F14" s="26">
        <v>563039.79540709814</v>
      </c>
      <c r="G14" s="26">
        <v>648064.60452384374</v>
      </c>
      <c r="H14" s="26">
        <v>630691.97362672375</v>
      </c>
      <c r="I14" s="26">
        <v>698832.2315554535</v>
      </c>
      <c r="J14" s="26">
        <v>680337.22723773087</v>
      </c>
      <c r="K14" s="26">
        <v>761382.72030444071</v>
      </c>
      <c r="L14" s="26">
        <v>700026.62550481979</v>
      </c>
      <c r="M14" s="26">
        <v>688355.12451670109</v>
      </c>
      <c r="N14" s="31">
        <v>697561.62951320759</v>
      </c>
      <c r="O14" s="11"/>
      <c r="P14" s="74"/>
      <c r="Q14" s="8"/>
      <c r="R14" s="8"/>
      <c r="S14" s="8"/>
      <c r="T14" s="8"/>
    </row>
    <row r="15" spans="1:28" ht="12.95" customHeight="1">
      <c r="A15" s="14"/>
      <c r="B15" s="128" t="s">
        <v>16</v>
      </c>
      <c r="C15" s="28">
        <v>647785.77326884505</v>
      </c>
      <c r="D15" s="27">
        <v>836233.37284340838</v>
      </c>
      <c r="E15" s="27">
        <v>1012729.2801413219</v>
      </c>
      <c r="F15" s="27">
        <v>927427.97494780784</v>
      </c>
      <c r="G15" s="27">
        <v>965013.68678864709</v>
      </c>
      <c r="H15" s="27">
        <v>959199.62586851954</v>
      </c>
      <c r="I15" s="27">
        <v>988550.91214904899</v>
      </c>
      <c r="J15" s="27">
        <v>863410.29023746704</v>
      </c>
      <c r="K15" s="27">
        <v>955167.56309474562</v>
      </c>
      <c r="L15" s="27">
        <v>848138.88551657158</v>
      </c>
      <c r="M15" s="27">
        <v>795010.34295046271</v>
      </c>
      <c r="N15" s="29">
        <v>795586.59217877092</v>
      </c>
      <c r="O15" s="11"/>
      <c r="P15" s="74"/>
      <c r="Q15" s="8"/>
      <c r="R15" s="8"/>
      <c r="S15" s="8"/>
      <c r="T15" s="8"/>
    </row>
    <row r="16" spans="1:28" ht="12.95" customHeight="1">
      <c r="A16" s="14"/>
      <c r="B16" s="129" t="s">
        <v>17</v>
      </c>
      <c r="C16" s="30">
        <v>29188.392119853721</v>
      </c>
      <c r="D16" s="26">
        <v>41288.028447254052</v>
      </c>
      <c r="E16" s="26">
        <v>53220.962755778004</v>
      </c>
      <c r="F16" s="26">
        <v>38121.085594989563</v>
      </c>
      <c r="G16" s="26">
        <v>42100.561878691828</v>
      </c>
      <c r="H16" s="26">
        <v>35025.387493319082</v>
      </c>
      <c r="I16" s="26">
        <v>29058.092896881873</v>
      </c>
      <c r="J16" s="26">
        <v>24762.532981530341</v>
      </c>
      <c r="K16" s="26">
        <v>25850.227554820027</v>
      </c>
      <c r="L16" s="26">
        <v>24567.13641449557</v>
      </c>
      <c r="M16" s="26">
        <v>26683.351335405554</v>
      </c>
      <c r="N16" s="31"/>
      <c r="O16" s="11"/>
      <c r="P16" s="74"/>
      <c r="Q16" s="8"/>
      <c r="R16" s="8"/>
      <c r="S16" s="8"/>
      <c r="T16" s="8"/>
    </row>
    <row r="17" spans="1:20" ht="12.95" customHeight="1">
      <c r="A17" s="14"/>
      <c r="B17" s="128" t="s">
        <v>48</v>
      </c>
      <c r="C17" s="28">
        <v>61110.292630396107</v>
      </c>
      <c r="D17" s="27">
        <v>80173.924092855435</v>
      </c>
      <c r="E17" s="27">
        <v>95462.656237327799</v>
      </c>
      <c r="F17" s="27">
        <v>88059.159379162127</v>
      </c>
      <c r="G17" s="27">
        <v>98872.351671521101</v>
      </c>
      <c r="H17" s="27">
        <v>90850.596473732439</v>
      </c>
      <c r="I17" s="27">
        <v>85330.848303745675</v>
      </c>
      <c r="J17" s="27">
        <v>104009.4611628428</v>
      </c>
      <c r="K17" s="27">
        <v>108578.7570953111</v>
      </c>
      <c r="L17" s="27">
        <v>99359.257379892253</v>
      </c>
      <c r="M17" s="27">
        <v>84460.467916826572</v>
      </c>
      <c r="N17" s="29">
        <v>79243.252732473018</v>
      </c>
      <c r="O17" s="11"/>
      <c r="P17" s="74"/>
      <c r="Q17" s="8"/>
      <c r="R17" s="8"/>
      <c r="S17" s="8"/>
      <c r="T17" s="8"/>
    </row>
    <row r="18" spans="1:20" ht="12.95" customHeight="1">
      <c r="A18" s="14"/>
      <c r="B18" s="129" t="s">
        <v>49</v>
      </c>
      <c r="C18" s="30">
        <v>4688.7265798666249</v>
      </c>
      <c r="D18" s="26">
        <v>7692.2129231148301</v>
      </c>
      <c r="E18" s="26">
        <v>16451.091886988077</v>
      </c>
      <c r="F18" s="26">
        <v>9215.0771194677382</v>
      </c>
      <c r="G18" s="26">
        <v>8622.4879999999994</v>
      </c>
      <c r="H18" s="26">
        <v>11784.068082709609</v>
      </c>
      <c r="I18" s="26">
        <v>12655.790074158585</v>
      </c>
      <c r="J18" s="26">
        <v>10367.351312749888</v>
      </c>
      <c r="K18" s="26">
        <v>7367.0072133587773</v>
      </c>
      <c r="L18" s="26">
        <v>7888.8573680063037</v>
      </c>
      <c r="M18" s="26">
        <v>7851.0207971454565</v>
      </c>
      <c r="N18" s="31">
        <v>9740.5867753944349</v>
      </c>
      <c r="O18" s="11"/>
      <c r="P18" s="74"/>
      <c r="Q18" s="8"/>
      <c r="R18" s="8"/>
      <c r="S18" s="8"/>
      <c r="T18" s="8"/>
    </row>
    <row r="19" spans="1:20" ht="12.95" customHeight="1">
      <c r="A19" s="14"/>
      <c r="B19" s="128" t="s">
        <v>20</v>
      </c>
      <c r="C19" s="28"/>
      <c r="D19" s="27"/>
      <c r="E19" s="27"/>
      <c r="F19" s="27"/>
      <c r="G19" s="27"/>
      <c r="H19" s="27"/>
      <c r="I19" s="27"/>
      <c r="J19" s="27">
        <v>383200.52770448546</v>
      </c>
      <c r="K19" s="27">
        <v>408786.37429320096</v>
      </c>
      <c r="L19" s="27">
        <v>416049.53259681922</v>
      </c>
      <c r="M19" s="27">
        <v>866242.78715296683</v>
      </c>
      <c r="N19" s="29">
        <v>839542.53188573837</v>
      </c>
      <c r="O19" s="11"/>
      <c r="P19" s="74"/>
      <c r="Q19" s="8"/>
      <c r="R19" s="8"/>
      <c r="S19" s="8"/>
      <c r="T19" s="8"/>
    </row>
    <row r="20" spans="1:20" ht="12.95" customHeight="1">
      <c r="A20" s="14"/>
      <c r="B20" s="129" t="s">
        <v>96</v>
      </c>
      <c r="C20" s="30">
        <v>30811.1</v>
      </c>
      <c r="D20" s="26">
        <v>43372</v>
      </c>
      <c r="E20" s="26">
        <v>49089</v>
      </c>
      <c r="F20" s="26">
        <v>48248</v>
      </c>
      <c r="G20" s="26">
        <v>56253</v>
      </c>
      <c r="H20" s="26">
        <v>60086</v>
      </c>
      <c r="I20" s="26">
        <v>64842</v>
      </c>
      <c r="J20" s="26">
        <v>75805</v>
      </c>
      <c r="K20" s="26">
        <v>86531</v>
      </c>
      <c r="L20" s="26">
        <v>89619</v>
      </c>
      <c r="M20" s="26">
        <v>99313</v>
      </c>
      <c r="N20" s="31">
        <v>107295</v>
      </c>
      <c r="O20" s="11"/>
      <c r="P20" s="74"/>
      <c r="Q20" s="8"/>
      <c r="R20" s="8"/>
      <c r="S20" s="8"/>
      <c r="T20" s="8"/>
    </row>
    <row r="21" spans="1:20" ht="12.95" customHeight="1">
      <c r="A21" s="14"/>
      <c r="B21" s="128" t="s">
        <v>21</v>
      </c>
      <c r="C21" s="28"/>
      <c r="D21" s="27"/>
      <c r="E21" s="27"/>
      <c r="F21" s="27"/>
      <c r="G21" s="27"/>
      <c r="H21" s="27"/>
      <c r="I21" s="27"/>
      <c r="J21" s="27"/>
      <c r="K21" s="27">
        <v>365003.51123982895</v>
      </c>
      <c r="L21" s="27">
        <v>352482.30180891103</v>
      </c>
      <c r="M21" s="27">
        <v>337092.96352749044</v>
      </c>
      <c r="N21" s="29">
        <v>346071.22483398335</v>
      </c>
      <c r="O21" s="11"/>
      <c r="P21" s="74"/>
      <c r="Q21" s="8"/>
      <c r="R21" s="39"/>
      <c r="S21" s="39"/>
      <c r="T21" s="39"/>
    </row>
    <row r="22" spans="1:20" ht="12.95" customHeight="1">
      <c r="A22" s="14"/>
      <c r="B22" s="129" t="s">
        <v>90</v>
      </c>
      <c r="C22" s="30">
        <v>100898.53352547258</v>
      </c>
      <c r="D22" s="26">
        <v>107633.54992311889</v>
      </c>
      <c r="E22" s="26">
        <v>132850.87719298244</v>
      </c>
      <c r="F22" s="26">
        <v>203372.12492796135</v>
      </c>
      <c r="G22" s="26">
        <v>200150.77844259338</v>
      </c>
      <c r="H22" s="26">
        <v>214889.52870902987</v>
      </c>
      <c r="I22" s="26">
        <v>225784.86875965004</v>
      </c>
      <c r="J22" s="26">
        <v>205753.6617519795</v>
      </c>
      <c r="K22" s="26">
        <v>170712.737073325</v>
      </c>
      <c r="L22" s="26">
        <v>171663.76961519365</v>
      </c>
      <c r="M22" s="26">
        <v>174146.05809128631</v>
      </c>
      <c r="N22" s="31">
        <v>190543.66438356164</v>
      </c>
      <c r="O22" s="11"/>
      <c r="P22" s="74"/>
      <c r="Q22" s="8"/>
      <c r="R22" s="8"/>
      <c r="S22" s="8"/>
      <c r="T22" s="8"/>
    </row>
    <row r="23" spans="1:20" ht="12.95" customHeight="1">
      <c r="A23" s="14"/>
      <c r="B23" s="128" t="s">
        <v>82</v>
      </c>
      <c r="C23" s="28">
        <v>104879.1</v>
      </c>
      <c r="D23" s="27">
        <v>115773.5</v>
      </c>
      <c r="E23" s="27">
        <v>121956.5</v>
      </c>
      <c r="F23" s="27">
        <v>94721.5</v>
      </c>
      <c r="G23" s="27">
        <v>121933.4</v>
      </c>
      <c r="H23" s="27">
        <v>135499.70000000001</v>
      </c>
      <c r="I23" s="27">
        <v>135178.29999999999</v>
      </c>
      <c r="J23" s="27">
        <v>157876.1</v>
      </c>
      <c r="K23" s="27">
        <v>180859.7</v>
      </c>
      <c r="L23" s="27">
        <v>179441</v>
      </c>
      <c r="M23" s="27">
        <v>179544.4</v>
      </c>
      <c r="N23" s="29">
        <v>184969.7</v>
      </c>
      <c r="O23" s="11"/>
      <c r="P23" s="74"/>
      <c r="Q23" s="8"/>
      <c r="R23" s="8"/>
      <c r="S23" s="8"/>
      <c r="T23" s="8"/>
    </row>
    <row r="24" spans="1:20" ht="12.95" customHeight="1">
      <c r="A24" s="14"/>
      <c r="B24" s="129" t="s">
        <v>110</v>
      </c>
      <c r="C24" s="30">
        <v>4907.3964846054032</v>
      </c>
      <c r="D24" s="26">
        <v>7509.5482681417097</v>
      </c>
      <c r="E24" s="26">
        <v>10992.197850728691</v>
      </c>
      <c r="F24" s="26">
        <v>11309.672929714683</v>
      </c>
      <c r="G24" s="26">
        <v>11630.888920904768</v>
      </c>
      <c r="H24" s="26">
        <v>10935.328701229289</v>
      </c>
      <c r="I24" s="26">
        <v>12111.52801138569</v>
      </c>
      <c r="J24" s="26">
        <v>13534.300791556729</v>
      </c>
      <c r="K24" s="26">
        <v>15956.419804164943</v>
      </c>
      <c r="L24" s="26">
        <v>14945.975476508438</v>
      </c>
      <c r="M24" s="26">
        <v>14746.869896570495</v>
      </c>
      <c r="N24" s="31">
        <v>14251.080425845894</v>
      </c>
      <c r="O24" s="11"/>
      <c r="P24" s="74"/>
      <c r="Q24" s="8"/>
      <c r="R24" s="8"/>
      <c r="S24" s="8"/>
      <c r="T24" s="8"/>
    </row>
    <row r="25" spans="1:20" ht="12.95" customHeight="1">
      <c r="A25" s="14"/>
      <c r="B25" s="128" t="s">
        <v>50</v>
      </c>
      <c r="C25" s="28"/>
      <c r="D25" s="27"/>
      <c r="E25" s="27"/>
      <c r="F25" s="27"/>
      <c r="G25" s="27"/>
      <c r="H25" s="27"/>
      <c r="I25" s="27"/>
      <c r="J25" s="27"/>
      <c r="K25" s="27">
        <v>111919.73520893671</v>
      </c>
      <c r="L25" s="27">
        <v>232919.7523370159</v>
      </c>
      <c r="M25" s="27">
        <v>227080.02177463257</v>
      </c>
      <c r="N25" s="29"/>
      <c r="O25" s="11"/>
      <c r="P25" s="74"/>
      <c r="Q25" s="8"/>
      <c r="R25" s="8"/>
      <c r="S25" s="8"/>
      <c r="T25" s="8"/>
    </row>
    <row r="26" spans="1:20" ht="12.95" customHeight="1">
      <c r="A26" s="14"/>
      <c r="B26" s="129" t="s">
        <v>114</v>
      </c>
      <c r="C26" s="30">
        <v>244412.0644</v>
      </c>
      <c r="D26" s="26">
        <v>278089.36810000002</v>
      </c>
      <c r="E26" s="26">
        <v>309030.1128</v>
      </c>
      <c r="F26" s="26">
        <v>261456.3805</v>
      </c>
      <c r="G26" s="26">
        <v>341409.21519488998</v>
      </c>
      <c r="H26" s="26">
        <v>388802.38819435</v>
      </c>
      <c r="I26" s="26">
        <v>385544.32443027</v>
      </c>
      <c r="J26" s="26">
        <v>455397.12435969</v>
      </c>
      <c r="K26" s="26">
        <v>480873.54365026997</v>
      </c>
      <c r="L26" s="26">
        <v>486931.15887505002</v>
      </c>
      <c r="M26" s="26">
        <v>509292.04115464998</v>
      </c>
      <c r="N26" s="31"/>
      <c r="O26" s="11"/>
      <c r="P26" s="74"/>
      <c r="Q26" s="8"/>
      <c r="R26" s="8"/>
      <c r="S26" s="8"/>
      <c r="T26" s="8"/>
    </row>
    <row r="27" spans="1:20" ht="12.95" customHeight="1">
      <c r="A27" s="14"/>
      <c r="B27" s="128" t="s">
        <v>51</v>
      </c>
      <c r="C27" s="28">
        <v>479405.09614250326</v>
      </c>
      <c r="D27" s="27">
        <v>552748.71592256019</v>
      </c>
      <c r="E27" s="27">
        <v>767458.56028264388</v>
      </c>
      <c r="F27" s="27">
        <v>647455.39318023657</v>
      </c>
      <c r="G27" s="27">
        <v>646342.74600201694</v>
      </c>
      <c r="H27" s="27">
        <v>588070.95136290754</v>
      </c>
      <c r="I27" s="27">
        <v>610643.03273385949</v>
      </c>
      <c r="J27" s="27">
        <v>628120.18469656992</v>
      </c>
      <c r="K27" s="27">
        <v>779067.85270997102</v>
      </c>
      <c r="L27" s="27">
        <v>717363.96746388241</v>
      </c>
      <c r="M27" s="27">
        <v>717464.23516603163</v>
      </c>
      <c r="N27" s="29">
        <v>783961.9479287446</v>
      </c>
      <c r="O27" s="11"/>
      <c r="P27" s="74"/>
      <c r="Q27" s="8"/>
      <c r="R27" s="8"/>
      <c r="S27" s="8"/>
      <c r="T27" s="8"/>
    </row>
    <row r="28" spans="1:20" ht="12.95" customHeight="1">
      <c r="A28" s="14"/>
      <c r="B28" s="129" t="s">
        <v>24</v>
      </c>
      <c r="C28" s="30">
        <v>44093.077132733713</v>
      </c>
      <c r="D28" s="26">
        <v>50121.417478469572</v>
      </c>
      <c r="E28" s="26">
        <v>58966.718266253869</v>
      </c>
      <c r="F28" s="26">
        <v>44113.733657294921</v>
      </c>
      <c r="G28" s="26">
        <v>56459.295612009242</v>
      </c>
      <c r="H28" s="26">
        <v>57364.214888264025</v>
      </c>
      <c r="I28" s="26">
        <v>64432.70343231778</v>
      </c>
      <c r="J28" s="26">
        <v>71735.706668854065</v>
      </c>
      <c r="K28" s="26">
        <v>75500.328083989501</v>
      </c>
      <c r="L28" s="26">
        <v>76709.465278321455</v>
      </c>
      <c r="M28" s="26">
        <v>66837.636102170785</v>
      </c>
      <c r="N28" s="31">
        <v>70418.089331753887</v>
      </c>
      <c r="O28" s="11"/>
      <c r="P28" s="74"/>
      <c r="Q28" s="8"/>
      <c r="R28" s="8"/>
      <c r="S28" s="8"/>
      <c r="T28" s="8"/>
    </row>
    <row r="29" spans="1:20" ht="12.95" customHeight="1">
      <c r="A29" s="14"/>
      <c r="B29" s="128" t="s">
        <v>94</v>
      </c>
      <c r="C29" s="28"/>
      <c r="D29" s="27"/>
      <c r="E29" s="27"/>
      <c r="F29" s="27"/>
      <c r="G29" s="27"/>
      <c r="H29" s="27"/>
      <c r="I29" s="27"/>
      <c r="J29" s="27"/>
      <c r="K29" s="27">
        <v>190836.03348739288</v>
      </c>
      <c r="L29" s="27">
        <v>173127.32166890983</v>
      </c>
      <c r="M29" s="27">
        <v>141651.0783200908</v>
      </c>
      <c r="N29" s="29"/>
      <c r="O29" s="11"/>
      <c r="P29" s="74"/>
      <c r="Q29" s="8"/>
      <c r="R29" s="8"/>
      <c r="S29" s="8"/>
      <c r="T29" s="8"/>
    </row>
    <row r="30" spans="1:20" ht="12.95" customHeight="1">
      <c r="A30" s="14"/>
      <c r="B30" s="129" t="s">
        <v>52</v>
      </c>
      <c r="C30" s="30">
        <v>86337.539919058137</v>
      </c>
      <c r="D30" s="26">
        <v>115795.81191794941</v>
      </c>
      <c r="E30" s="26">
        <v>164376.81455008418</v>
      </c>
      <c r="F30" s="26">
        <v>148402.28789912563</v>
      </c>
      <c r="G30" s="26">
        <v>167381.41517855891</v>
      </c>
      <c r="H30" s="26">
        <v>187602.19038932558</v>
      </c>
      <c r="I30" s="26">
        <v>164424.41622285947</v>
      </c>
      <c r="J30" s="26">
        <v>198953.31655697507</v>
      </c>
      <c r="K30" s="26">
        <v>229166.8326693227</v>
      </c>
      <c r="L30" s="26">
        <v>211951.32869525545</v>
      </c>
      <c r="M30" s="26">
        <v>183869.08820589064</v>
      </c>
      <c r="N30" s="31">
        <v>186471.20331155937</v>
      </c>
      <c r="O30" s="11"/>
      <c r="P30" s="74"/>
      <c r="Q30" s="8"/>
      <c r="R30" s="8"/>
      <c r="S30" s="8"/>
      <c r="T30" s="8"/>
    </row>
    <row r="31" spans="1:20" ht="12.95" customHeight="1">
      <c r="A31" s="14"/>
      <c r="B31" s="128" t="s">
        <v>53</v>
      </c>
      <c r="C31" s="28">
        <v>51826.117730329126</v>
      </c>
      <c r="D31" s="27">
        <v>69769.524562096674</v>
      </c>
      <c r="E31" s="27">
        <v>90606.506698071549</v>
      </c>
      <c r="F31" s="27">
        <v>72165.622825330545</v>
      </c>
      <c r="G31" s="27">
        <v>85662.008356144637</v>
      </c>
      <c r="H31" s="27">
        <v>84869.053981827907</v>
      </c>
      <c r="I31" s="27">
        <v>84978.651830767238</v>
      </c>
      <c r="J31" s="27">
        <v>97160.949868073876</v>
      </c>
      <c r="K31" s="27">
        <v>117585.16066749414</v>
      </c>
      <c r="L31" s="27">
        <v>110552.38557727328</v>
      </c>
      <c r="M31" s="27">
        <v>105406.64126292869</v>
      </c>
      <c r="N31" s="29"/>
      <c r="O31" s="11"/>
      <c r="P31" s="74"/>
      <c r="Q31" s="8"/>
      <c r="R31" s="8"/>
      <c r="S31" s="8"/>
      <c r="T31" s="8"/>
    </row>
    <row r="32" spans="1:20" ht="12.95" customHeight="1">
      <c r="A32" s="14"/>
      <c r="B32" s="129" t="s">
        <v>27</v>
      </c>
      <c r="C32" s="30"/>
      <c r="D32" s="26"/>
      <c r="E32" s="26"/>
      <c r="F32" s="26"/>
      <c r="G32" s="26"/>
      <c r="H32" s="26">
        <v>50327.491982896849</v>
      </c>
      <c r="I32" s="26">
        <v>51977.549488937759</v>
      </c>
      <c r="J32" s="26">
        <v>55118.484168865434</v>
      </c>
      <c r="K32" s="26">
        <v>58021.137685836438</v>
      </c>
      <c r="L32" s="26">
        <v>49738.059399053054</v>
      </c>
      <c r="M32" s="26">
        <v>43689.521806782803</v>
      </c>
      <c r="N32" s="31">
        <v>41613.882957153997</v>
      </c>
      <c r="O32" s="11"/>
      <c r="P32" s="74"/>
      <c r="Q32" s="8"/>
      <c r="R32" s="8"/>
      <c r="S32" s="8"/>
      <c r="T32" s="8"/>
    </row>
    <row r="33" spans="1:21" ht="12.95" customHeight="1">
      <c r="A33" s="14"/>
      <c r="B33" s="128" t="s">
        <v>28</v>
      </c>
      <c r="C33" s="28">
        <v>7055.5378317801105</v>
      </c>
      <c r="D33" s="27">
        <v>8856.3740813907552</v>
      </c>
      <c r="E33" s="27">
        <v>10938.74841748859</v>
      </c>
      <c r="F33" s="27">
        <v>11966.612359081419</v>
      </c>
      <c r="G33" s="27">
        <v>11276.473130672814</v>
      </c>
      <c r="H33" s="27">
        <v>10666.755745590594</v>
      </c>
      <c r="I33" s="27">
        <v>11490.490360978134</v>
      </c>
      <c r="J33" s="27">
        <v>12201.846965699207</v>
      </c>
      <c r="K33" s="27">
        <v>12268.652599641429</v>
      </c>
      <c r="L33" s="27">
        <v>12385.126866577639</v>
      </c>
      <c r="M33" s="27">
        <v>12642.377789874796</v>
      </c>
      <c r="N33" s="29">
        <v>13649.985242964056</v>
      </c>
      <c r="O33" s="11"/>
      <c r="P33" s="74"/>
      <c r="Q33" s="8"/>
      <c r="R33" s="8"/>
      <c r="S33" s="8"/>
      <c r="T33" s="8"/>
    </row>
    <row r="34" spans="1:21" ht="12.95" customHeight="1">
      <c r="A34" s="14"/>
      <c r="B34" s="129" t="s">
        <v>65</v>
      </c>
      <c r="C34" s="30"/>
      <c r="D34" s="26"/>
      <c r="E34" s="26"/>
      <c r="F34" s="26"/>
      <c r="G34" s="26"/>
      <c r="H34" s="26"/>
      <c r="I34" s="26"/>
      <c r="J34" s="26"/>
      <c r="K34" s="26">
        <v>596099.84829678666</v>
      </c>
      <c r="L34" s="26">
        <v>541424.06215855293</v>
      </c>
      <c r="M34" s="26">
        <v>508346.2166575939</v>
      </c>
      <c r="N34" s="31"/>
      <c r="O34" s="11"/>
      <c r="P34" s="74"/>
      <c r="Q34" s="8"/>
      <c r="R34" s="8"/>
      <c r="S34" s="8"/>
      <c r="T34" s="8"/>
    </row>
    <row r="35" spans="1:21" ht="12.95" customHeight="1">
      <c r="A35" s="14"/>
      <c r="B35" s="128" t="s">
        <v>74</v>
      </c>
      <c r="C35" s="28"/>
      <c r="D35" s="27"/>
      <c r="E35" s="27"/>
      <c r="F35" s="27"/>
      <c r="G35" s="27"/>
      <c r="H35" s="27"/>
      <c r="I35" s="27"/>
      <c r="J35" s="27"/>
      <c r="K35" s="27">
        <v>359801.20800772129</v>
      </c>
      <c r="L35" s="27">
        <v>293526.35524649068</v>
      </c>
      <c r="M35" s="27">
        <v>280592.24244147475</v>
      </c>
      <c r="N35" s="29">
        <v>271912.22881860915</v>
      </c>
      <c r="O35" s="11"/>
      <c r="P35" s="74"/>
      <c r="Q35" s="8"/>
      <c r="R35" s="8"/>
      <c r="S35" s="8"/>
      <c r="T35" s="8"/>
    </row>
    <row r="36" spans="1:21" ht="12.95" customHeight="1">
      <c r="A36" s="14"/>
      <c r="B36" s="129" t="s">
        <v>118</v>
      </c>
      <c r="C36" s="30"/>
      <c r="D36" s="26"/>
      <c r="E36" s="26"/>
      <c r="F36" s="26"/>
      <c r="G36" s="26"/>
      <c r="H36" s="26"/>
      <c r="I36" s="26"/>
      <c r="J36" s="26"/>
      <c r="K36" s="26"/>
      <c r="L36" s="26">
        <v>672679.80891719752</v>
      </c>
      <c r="M36" s="26">
        <v>716870.82552162081</v>
      </c>
      <c r="N36" s="31"/>
      <c r="O36" s="11"/>
      <c r="P36" s="74"/>
      <c r="Q36" s="8"/>
      <c r="R36" s="8"/>
      <c r="S36" s="8"/>
      <c r="T36" s="8"/>
    </row>
    <row r="37" spans="1:21" ht="12.95" customHeight="1">
      <c r="A37" s="14"/>
      <c r="B37" s="128" t="s">
        <v>32</v>
      </c>
      <c r="C37" s="28">
        <v>71322</v>
      </c>
      <c r="D37" s="27">
        <v>95127</v>
      </c>
      <c r="E37" s="27">
        <v>155160</v>
      </c>
      <c r="F37" s="27">
        <v>80384</v>
      </c>
      <c r="G37" s="27">
        <v>143842</v>
      </c>
      <c r="H37" s="27">
        <v>187147</v>
      </c>
      <c r="I37" s="27">
        <v>136606</v>
      </c>
      <c r="J37" s="27">
        <v>190125</v>
      </c>
      <c r="K37" s="27">
        <v>151238.78</v>
      </c>
      <c r="L37" s="27">
        <v>182079.56</v>
      </c>
      <c r="M37" s="27">
        <v>150537.01999999999</v>
      </c>
      <c r="N37" s="29">
        <v>135556.64000000001</v>
      </c>
      <c r="O37" s="11"/>
      <c r="P37" s="74"/>
      <c r="Q37" s="8"/>
      <c r="R37" s="8"/>
      <c r="S37" s="8"/>
      <c r="T37" s="8"/>
    </row>
    <row r="38" spans="1:21" ht="12.95" customHeight="1">
      <c r="A38" s="14"/>
      <c r="B38" s="129" t="s">
        <v>33</v>
      </c>
      <c r="C38" s="30">
        <v>788087.12121212122</v>
      </c>
      <c r="D38" s="26">
        <v>1035255.2021986651</v>
      </c>
      <c r="E38" s="26">
        <v>1124764.5762372271</v>
      </c>
      <c r="F38" s="26">
        <v>911115.16034985415</v>
      </c>
      <c r="G38" s="26">
        <v>1026350.8260447037</v>
      </c>
      <c r="H38" s="26">
        <v>1068143.393863494</v>
      </c>
      <c r="I38" s="26">
        <v>1157484.5392702534</v>
      </c>
      <c r="J38" s="26">
        <v>1440525.485245384</v>
      </c>
      <c r="K38" s="26">
        <v>1512648.2213438735</v>
      </c>
      <c r="L38" s="26">
        <v>1628573.4353051349</v>
      </c>
      <c r="M38" s="26">
        <v>1408294.309425015</v>
      </c>
      <c r="N38" s="31">
        <v>1196484.1923975889</v>
      </c>
      <c r="O38" s="11"/>
      <c r="P38" s="74"/>
      <c r="Q38" s="8"/>
      <c r="R38" s="8"/>
      <c r="S38" s="8"/>
      <c r="T38" s="8"/>
    </row>
    <row r="39" spans="1:21" ht="12.95" customHeight="1">
      <c r="A39" s="14"/>
      <c r="B39" s="128" t="s">
        <v>34</v>
      </c>
      <c r="C39" s="28">
        <v>2817970</v>
      </c>
      <c r="D39" s="27">
        <v>3293053</v>
      </c>
      <c r="E39" s="27">
        <v>3551307</v>
      </c>
      <c r="F39" s="27">
        <v>2486446</v>
      </c>
      <c r="G39" s="27">
        <v>2995459</v>
      </c>
      <c r="H39" s="27">
        <v>3422293</v>
      </c>
      <c r="I39" s="27">
        <v>3498726</v>
      </c>
      <c r="J39" s="27">
        <v>3915804</v>
      </c>
      <c r="K39" s="27">
        <v>4948418</v>
      </c>
      <c r="L39" s="27">
        <v>5456888</v>
      </c>
      <c r="M39" s="27">
        <v>5709658</v>
      </c>
      <c r="N39" s="29">
        <v>6555622</v>
      </c>
      <c r="O39" s="11"/>
      <c r="P39" s="74"/>
      <c r="Q39" s="8"/>
      <c r="R39" s="8"/>
      <c r="S39" s="8"/>
      <c r="T39" s="8"/>
    </row>
    <row r="40" spans="1:21" ht="12.95" customHeight="1">
      <c r="A40" s="14"/>
      <c r="B40" s="129" t="s">
        <v>85</v>
      </c>
      <c r="C40" s="30">
        <v>11332644.484667804</v>
      </c>
      <c r="D40" s="26">
        <v>14070477.021749698</v>
      </c>
      <c r="E40" s="26">
        <v>17704286.072790466</v>
      </c>
      <c r="F40" s="26">
        <v>15223276.171917178</v>
      </c>
      <c r="G40" s="26">
        <v>18059826.802157026</v>
      </c>
      <c r="H40" s="26">
        <v>20213019.987262491</v>
      </c>
      <c r="I40" s="26">
        <v>20980587.062133215</v>
      </c>
      <c r="J40" s="26">
        <v>23169718.207676563</v>
      </c>
      <c r="K40" s="26">
        <v>25283542.353609256</v>
      </c>
      <c r="L40" s="26">
        <v>25946978.525255948</v>
      </c>
      <c r="M40" s="26">
        <v>26143378.14318949</v>
      </c>
      <c r="N40" s="31">
        <v>27943350.599603396</v>
      </c>
      <c r="O40" s="11"/>
      <c r="P40" s="11"/>
      <c r="Q40" s="8"/>
      <c r="R40" s="8"/>
      <c r="S40" s="8"/>
      <c r="T40" s="8"/>
    </row>
    <row r="41" spans="1:21" s="3" customFormat="1" ht="12.95" customHeight="1">
      <c r="A41" s="10"/>
      <c r="B41" s="130" t="s">
        <v>75</v>
      </c>
      <c r="C41" s="144">
        <v>4232933.4627502663</v>
      </c>
      <c r="D41" s="119">
        <v>5348447.7771831779</v>
      </c>
      <c r="E41" s="119">
        <v>6775713.2886592001</v>
      </c>
      <c r="F41" s="119">
        <v>6168479.9704105863</v>
      </c>
      <c r="G41" s="119">
        <v>6715265.3284344301</v>
      </c>
      <c r="H41" s="119">
        <v>6719765.5865545291</v>
      </c>
      <c r="I41" s="119">
        <v>6902426.1125984089</v>
      </c>
      <c r="J41" s="119">
        <v>7513328.7416246813</v>
      </c>
      <c r="K41" s="119">
        <v>8035662.5834733378</v>
      </c>
      <c r="L41" s="119">
        <v>7739869.9851058992</v>
      </c>
      <c r="M41" s="119">
        <v>7730032.6491967747</v>
      </c>
      <c r="N41" s="120">
        <v>7581096.9886637162</v>
      </c>
      <c r="O41" s="11"/>
      <c r="P41" s="11"/>
      <c r="Q41" s="4"/>
      <c r="R41" s="4"/>
      <c r="S41" s="4"/>
      <c r="T41" s="4"/>
      <c r="U41" s="4"/>
    </row>
    <row r="42" spans="1:21" s="3" customFormat="1" ht="12.95" customHeight="1">
      <c r="A42" s="10"/>
      <c r="B42" s="129" t="s">
        <v>62</v>
      </c>
      <c r="C42" s="30">
        <v>7311782.0360911526</v>
      </c>
      <c r="D42" s="26">
        <v>8945719.8761307001</v>
      </c>
      <c r="E42" s="26">
        <v>10775984.712294353</v>
      </c>
      <c r="F42" s="26">
        <v>8645273.1721354537</v>
      </c>
      <c r="G42" s="26">
        <v>10812751.391410843</v>
      </c>
      <c r="H42" s="26">
        <v>12330608.420474274</v>
      </c>
      <c r="I42" s="26">
        <v>12794950.582225002</v>
      </c>
      <c r="J42" s="26">
        <v>13922570.934943197</v>
      </c>
      <c r="K42" s="26">
        <v>15433407.341474202</v>
      </c>
      <c r="L42" s="26">
        <v>15951728.165632339</v>
      </c>
      <c r="M42" s="26">
        <v>15626857.861908233</v>
      </c>
      <c r="N42" s="31">
        <v>16970696.761202753</v>
      </c>
      <c r="O42" s="11"/>
      <c r="P42" s="11"/>
      <c r="Q42" s="4"/>
      <c r="R42" s="4"/>
      <c r="S42" s="4"/>
      <c r="T42" s="4"/>
      <c r="U42" s="4"/>
    </row>
    <row r="43" spans="1:21" s="3" customFormat="1" ht="12.95" customHeight="1">
      <c r="A43" s="10"/>
      <c r="B43" s="130" t="s">
        <v>54</v>
      </c>
      <c r="C43" s="144">
        <v>6257259.0541270785</v>
      </c>
      <c r="D43" s="119">
        <v>7558614.2435596325</v>
      </c>
      <c r="E43" s="119">
        <v>8832874.4562207498</v>
      </c>
      <c r="F43" s="119">
        <v>6783926.4311419195</v>
      </c>
      <c r="G43" s="119">
        <v>8113594.9424829129</v>
      </c>
      <c r="H43" s="119">
        <v>8845706.8756329175</v>
      </c>
      <c r="I43" s="119">
        <v>8999444.48222588</v>
      </c>
      <c r="J43" s="119">
        <v>9840859.1253179424</v>
      </c>
      <c r="K43" s="119">
        <v>11076926.997151213</v>
      </c>
      <c r="L43" s="119">
        <v>11527181.778469499</v>
      </c>
      <c r="M43" s="119">
        <v>11249966.179261053</v>
      </c>
      <c r="N43" s="120">
        <v>12097019.077955674</v>
      </c>
      <c r="O43" s="11"/>
      <c r="P43" s="11"/>
      <c r="Q43" s="4"/>
      <c r="R43" s="4"/>
      <c r="S43" s="4"/>
      <c r="T43" s="4"/>
      <c r="U43" s="4"/>
    </row>
    <row r="44" spans="1:21" s="3" customFormat="1" ht="12.95" customHeight="1">
      <c r="A44" s="10"/>
      <c r="B44" s="129" t="s">
        <v>55</v>
      </c>
      <c r="C44" s="30">
        <v>1054522.9819640743</v>
      </c>
      <c r="D44" s="26">
        <v>1387105.6325710672</v>
      </c>
      <c r="E44" s="26">
        <v>1943110.2560736027</v>
      </c>
      <c r="F44" s="26">
        <v>1861346.7409935333</v>
      </c>
      <c r="G44" s="26">
        <v>2699156.4489279301</v>
      </c>
      <c r="H44" s="26">
        <v>3484901.5448413561</v>
      </c>
      <c r="I44" s="26">
        <v>3795506.0999991214</v>
      </c>
      <c r="J44" s="26">
        <v>4081711.8096252545</v>
      </c>
      <c r="K44" s="26">
        <v>4356480.3443229878</v>
      </c>
      <c r="L44" s="26">
        <v>4424546.38716284</v>
      </c>
      <c r="M44" s="26">
        <v>4376891.6826471798</v>
      </c>
      <c r="N44" s="31">
        <v>4873677.6832470791</v>
      </c>
      <c r="O44" s="11"/>
      <c r="P44" s="11"/>
      <c r="Q44" s="4"/>
      <c r="R44" s="4"/>
      <c r="S44" s="4"/>
      <c r="T44" s="4"/>
      <c r="U44" s="4"/>
    </row>
    <row r="45" spans="1:21" s="3" customFormat="1" ht="12.95" customHeight="1">
      <c r="A45" s="10"/>
      <c r="B45" s="128" t="s">
        <v>133</v>
      </c>
      <c r="C45" s="28">
        <v>37842.9</v>
      </c>
      <c r="D45" s="27">
        <v>60253.3</v>
      </c>
      <c r="E45" s="27">
        <v>67573.600000000006</v>
      </c>
      <c r="F45" s="27">
        <v>77066.3</v>
      </c>
      <c r="G45" s="27">
        <v>79871</v>
      </c>
      <c r="H45" s="27">
        <v>88455.5</v>
      </c>
      <c r="I45" s="27">
        <v>93198.8</v>
      </c>
      <c r="J45" s="27">
        <v>100821.1</v>
      </c>
      <c r="K45" s="27">
        <v>91556.9</v>
      </c>
      <c r="L45" s="27">
        <v>82399.5</v>
      </c>
      <c r="M45" s="27">
        <v>91737</v>
      </c>
      <c r="N45" s="29"/>
      <c r="O45" s="11"/>
      <c r="P45" s="75"/>
      <c r="Q45" s="4"/>
      <c r="R45" s="4"/>
      <c r="S45" s="4"/>
      <c r="T45" s="4"/>
      <c r="U45" s="4"/>
    </row>
    <row r="46" spans="1:21" ht="12.95" customHeight="1">
      <c r="A46" s="14"/>
      <c r="B46" s="129" t="s">
        <v>111</v>
      </c>
      <c r="C46" s="30">
        <v>177914.95401263001</v>
      </c>
      <c r="D46" s="26">
        <v>213021.14973368001</v>
      </c>
      <c r="E46" s="26">
        <v>292530.59470373002</v>
      </c>
      <c r="F46" s="26">
        <v>260530.59545356999</v>
      </c>
      <c r="G46" s="26">
        <v>367183.19976610999</v>
      </c>
      <c r="H46" s="26">
        <v>640334.22964884003</v>
      </c>
      <c r="I46" s="26">
        <v>649131.45268602995</v>
      </c>
      <c r="J46" s="26">
        <v>675532.65990365006</v>
      </c>
      <c r="K46" s="26">
        <v>644836.52827454999</v>
      </c>
      <c r="L46" s="26">
        <v>614852.75809655001</v>
      </c>
      <c r="M46" s="26">
        <v>468671.49392743001</v>
      </c>
      <c r="N46" s="31">
        <v>625876.23812732997</v>
      </c>
      <c r="O46" s="14"/>
      <c r="P46" s="75"/>
      <c r="Q46" s="4"/>
      <c r="R46" s="4"/>
      <c r="S46" s="4"/>
      <c r="T46" s="4"/>
      <c r="U46" s="9"/>
    </row>
    <row r="47" spans="1:21" ht="12.95" customHeight="1">
      <c r="A47" s="14"/>
      <c r="B47" s="128" t="s">
        <v>36</v>
      </c>
      <c r="C47" s="28">
        <v>471549.16320000001</v>
      </c>
      <c r="D47" s="27">
        <v>614383.47479999997</v>
      </c>
      <c r="E47" s="27">
        <v>703667.24190000002</v>
      </c>
      <c r="F47" s="27">
        <v>915524.3922</v>
      </c>
      <c r="G47" s="27">
        <v>1314770.7372000001</v>
      </c>
      <c r="H47" s="27">
        <v>1569603.7</v>
      </c>
      <c r="I47" s="27">
        <v>1906908.202</v>
      </c>
      <c r="J47" s="27">
        <v>2068000</v>
      </c>
      <c r="K47" s="27">
        <v>2331237.6549</v>
      </c>
      <c r="L47" s="27">
        <v>2599102</v>
      </c>
      <c r="M47" s="27">
        <v>2696344.11</v>
      </c>
      <c r="N47" s="29">
        <v>2865940.9929999998</v>
      </c>
      <c r="O47" s="14"/>
      <c r="P47" s="75"/>
      <c r="Q47" s="4"/>
      <c r="R47" s="4"/>
      <c r="S47" s="4"/>
      <c r="T47" s="4"/>
    </row>
    <row r="48" spans="1:21" ht="12.95" customHeight="1">
      <c r="A48" s="14"/>
      <c r="B48" s="129" t="s">
        <v>91</v>
      </c>
      <c r="C48" s="30">
        <v>50614.177299456001</v>
      </c>
      <c r="D48" s="26">
        <v>70870.283647870005</v>
      </c>
      <c r="E48" s="26">
        <v>105790.48585564</v>
      </c>
      <c r="F48" s="26">
        <v>125211.65191302</v>
      </c>
      <c r="G48" s="26">
        <v>171217.89895368999</v>
      </c>
      <c r="H48" s="26">
        <v>205602.89</v>
      </c>
      <c r="I48" s="26">
        <v>206373</v>
      </c>
      <c r="J48" s="26">
        <v>224987</v>
      </c>
      <c r="K48" s="26">
        <v>226548.83</v>
      </c>
      <c r="L48" s="26">
        <v>265837.96999999997</v>
      </c>
      <c r="M48" s="26">
        <v>282608.95</v>
      </c>
      <c r="N48" s="31">
        <v>318501.78999999998</v>
      </c>
      <c r="O48" s="14"/>
      <c r="P48" s="75"/>
      <c r="Q48" s="4"/>
      <c r="R48" s="4"/>
      <c r="S48" s="4"/>
      <c r="T48" s="4"/>
    </row>
    <row r="49" spans="1:20" ht="12.95" customHeight="1">
      <c r="A49" s="14"/>
      <c r="B49" s="128" t="s">
        <v>37</v>
      </c>
      <c r="C49" s="28"/>
      <c r="D49" s="27"/>
      <c r="E49" s="27"/>
      <c r="F49" s="27"/>
      <c r="G49" s="27"/>
      <c r="H49" s="27">
        <v>160735</v>
      </c>
      <c r="I49" s="27">
        <v>184804</v>
      </c>
      <c r="J49" s="27">
        <v>211635</v>
      </c>
      <c r="K49" s="27">
        <v>230799</v>
      </c>
      <c r="L49" s="27">
        <v>217487</v>
      </c>
      <c r="M49" s="27">
        <v>222410</v>
      </c>
      <c r="N49" s="29">
        <v>234035</v>
      </c>
      <c r="O49" s="14"/>
      <c r="P49" s="75"/>
      <c r="Q49" s="4"/>
      <c r="R49" s="4"/>
      <c r="S49" s="4"/>
      <c r="T49" s="4"/>
    </row>
    <row r="50" spans="1:20" ht="12.95" customHeight="1">
      <c r="A50" s="14"/>
      <c r="B50" s="129" t="s">
        <v>38</v>
      </c>
      <c r="C50" s="30">
        <v>178635</v>
      </c>
      <c r="D50" s="26">
        <v>263903</v>
      </c>
      <c r="E50" s="26">
        <v>488280</v>
      </c>
      <c r="F50" s="26">
        <v>212887</v>
      </c>
      <c r="G50" s="26">
        <v>367379</v>
      </c>
      <c r="H50" s="26">
        <v>464228</v>
      </c>
      <c r="I50" s="26">
        <v>408942</v>
      </c>
      <c r="J50" s="26">
        <v>438195</v>
      </c>
      <c r="K50" s="26">
        <v>471481</v>
      </c>
      <c r="L50" s="26">
        <v>290054</v>
      </c>
      <c r="M50" s="26">
        <v>264315</v>
      </c>
      <c r="N50" s="31">
        <v>379329</v>
      </c>
      <c r="O50" s="14"/>
      <c r="P50" s="75"/>
      <c r="Q50" s="4"/>
      <c r="R50" s="4"/>
      <c r="S50" s="4"/>
      <c r="T50" s="4"/>
    </row>
    <row r="51" spans="1:20" ht="12.95" customHeight="1">
      <c r="A51" s="14"/>
      <c r="B51" s="128" t="s">
        <v>113</v>
      </c>
      <c r="C51" s="28" t="s">
        <v>39</v>
      </c>
      <c r="D51" s="27" t="s">
        <v>39</v>
      </c>
      <c r="E51" s="27">
        <v>73479.733333333003</v>
      </c>
      <c r="F51" s="27">
        <v>112935.46666667001</v>
      </c>
      <c r="G51" s="27">
        <v>148088.79999999999</v>
      </c>
      <c r="H51" s="27">
        <v>176377.86666666999</v>
      </c>
      <c r="I51" s="27">
        <v>186758.13333333001</v>
      </c>
      <c r="J51" s="27">
        <v>199032.13333333001</v>
      </c>
      <c r="K51" s="27">
        <v>207896.95999999999</v>
      </c>
      <c r="L51" s="27">
        <v>215908.74666666999</v>
      </c>
      <c r="M51" s="27">
        <v>224049.7733</v>
      </c>
      <c r="N51" s="29">
        <v>231502.30669999999</v>
      </c>
      <c r="O51" s="14"/>
      <c r="P51" s="75"/>
      <c r="Q51" s="4"/>
      <c r="R51" s="4"/>
      <c r="S51" s="4"/>
      <c r="T51" s="4"/>
    </row>
    <row r="52" spans="1:20" ht="12.95" customHeight="1">
      <c r="A52" s="14"/>
      <c r="B52" s="129" t="s">
        <v>92</v>
      </c>
      <c r="C52" s="30">
        <v>96693.280632411072</v>
      </c>
      <c r="D52" s="26">
        <v>106928.98134863703</v>
      </c>
      <c r="E52" s="26">
        <v>131831.13069016155</v>
      </c>
      <c r="F52" s="26">
        <v>83648.79097259538</v>
      </c>
      <c r="G52" s="26">
        <v>138750.81300813009</v>
      </c>
      <c r="H52" s="26">
        <v>179564.35852584595</v>
      </c>
      <c r="I52" s="26">
        <v>159390.51197976153</v>
      </c>
      <c r="J52" s="26">
        <v>163508.91638827458</v>
      </c>
      <c r="K52" s="26">
        <v>152123.47114843802</v>
      </c>
      <c r="L52" s="26">
        <v>138904.41239962008</v>
      </c>
      <c r="M52" s="26">
        <v>126755.35541974912</v>
      </c>
      <c r="N52" s="31"/>
      <c r="O52" s="14"/>
      <c r="P52" s="75"/>
    </row>
    <row r="53" spans="1:20" ht="12.95" customHeight="1">
      <c r="A53" s="14"/>
      <c r="B53" s="131"/>
      <c r="C53" s="145"/>
      <c r="D53" s="37"/>
      <c r="E53" s="37"/>
      <c r="F53" s="37"/>
      <c r="G53" s="37"/>
      <c r="H53" s="37"/>
      <c r="I53" s="37"/>
      <c r="J53" s="37"/>
      <c r="K53" s="37"/>
      <c r="L53" s="37"/>
      <c r="M53" s="37"/>
      <c r="N53" s="21"/>
      <c r="O53" s="14"/>
      <c r="P53" s="11"/>
    </row>
    <row r="54" spans="1:20" ht="12.95" customHeight="1">
      <c r="A54" s="14"/>
      <c r="B54" s="132" t="s">
        <v>66</v>
      </c>
      <c r="C54" s="145"/>
      <c r="D54" s="37"/>
      <c r="E54" s="37"/>
      <c r="F54" s="37"/>
      <c r="G54" s="37"/>
      <c r="H54" s="37"/>
      <c r="I54" s="37"/>
      <c r="J54" s="37"/>
      <c r="K54" s="37"/>
      <c r="L54" s="37"/>
      <c r="M54" s="37"/>
      <c r="N54" s="21"/>
      <c r="O54" s="14"/>
      <c r="P54" s="12"/>
    </row>
    <row r="55" spans="1:20" ht="12.95" customHeight="1">
      <c r="A55" s="14"/>
      <c r="B55" s="133" t="s">
        <v>7</v>
      </c>
      <c r="C55" s="146">
        <v>154661.4528087767</v>
      </c>
      <c r="D55" s="17">
        <v>192734.09719478467</v>
      </c>
      <c r="E55" s="17">
        <v>281486.82467245695</v>
      </c>
      <c r="F55" s="17">
        <v>267318.02366040362</v>
      </c>
      <c r="G55" s="17">
        <v>301007.05950151273</v>
      </c>
      <c r="H55" s="17">
        <v>259374.6659540353</v>
      </c>
      <c r="I55" s="17">
        <v>251820.41661275714</v>
      </c>
      <c r="J55" s="17">
        <v>275538.25857519789</v>
      </c>
      <c r="K55" s="17">
        <v>293458.83326437732</v>
      </c>
      <c r="L55" s="17">
        <v>273297.31698433898</v>
      </c>
      <c r="M55" s="17">
        <v>262641.26292868808</v>
      </c>
      <c r="N55" s="18">
        <v>199830.29408664489</v>
      </c>
      <c r="O55" s="14"/>
      <c r="P55" s="11"/>
      <c r="Q55" s="8"/>
      <c r="R55" s="8"/>
      <c r="S55" s="8"/>
      <c r="T55" s="8"/>
    </row>
    <row r="56" spans="1:20" ht="12.95" customHeight="1">
      <c r="A56" s="14"/>
      <c r="B56" s="134" t="s">
        <v>8</v>
      </c>
      <c r="C56" s="30"/>
      <c r="D56" s="26"/>
      <c r="E56" s="26"/>
      <c r="F56" s="26">
        <v>368293.66736256087</v>
      </c>
      <c r="G56" s="26">
        <v>332684.05128943955</v>
      </c>
      <c r="H56" s="26">
        <v>366402.99305184395</v>
      </c>
      <c r="I56" s="26">
        <v>321150.21348169231</v>
      </c>
      <c r="J56" s="26">
        <v>512658.97097625327</v>
      </c>
      <c r="K56" s="26">
        <v>553162.32243828441</v>
      </c>
      <c r="L56" s="26">
        <v>476377.68605074665</v>
      </c>
      <c r="M56" s="26">
        <v>455379.20522591181</v>
      </c>
      <c r="N56" s="31">
        <v>474873.93275007908</v>
      </c>
      <c r="O56" s="14"/>
      <c r="P56" s="11"/>
      <c r="Q56" s="8"/>
      <c r="R56" s="8"/>
      <c r="S56" s="8"/>
      <c r="T56" s="8"/>
    </row>
    <row r="57" spans="1:20" ht="12.95" customHeight="1">
      <c r="A57" s="14"/>
      <c r="B57" s="135" t="s">
        <v>10</v>
      </c>
      <c r="C57" s="28" t="s">
        <v>39</v>
      </c>
      <c r="D57" s="27" t="s">
        <v>39</v>
      </c>
      <c r="E57" s="27" t="s">
        <v>39</v>
      </c>
      <c r="F57" s="27" t="s">
        <v>39</v>
      </c>
      <c r="G57" s="27">
        <v>121532.77352143</v>
      </c>
      <c r="H57" s="27">
        <v>157182.59556823</v>
      </c>
      <c r="I57" s="27">
        <v>164458.06741752999</v>
      </c>
      <c r="J57" s="27">
        <v>190257.11892666001</v>
      </c>
      <c r="K57" s="27">
        <v>204651.62139232</v>
      </c>
      <c r="L57" s="27">
        <v>212557.27361593</v>
      </c>
      <c r="M57" s="27">
        <v>221986.10534094999</v>
      </c>
      <c r="N57" s="29">
        <v>238557.17297312</v>
      </c>
      <c r="O57" s="11"/>
      <c r="P57" s="11"/>
      <c r="Q57" s="8"/>
      <c r="R57" s="8"/>
      <c r="S57" s="8"/>
      <c r="T57" s="8"/>
    </row>
    <row r="58" spans="1:20" ht="12.95" customHeight="1">
      <c r="A58" s="14"/>
      <c r="B58" s="134" t="s">
        <v>12</v>
      </c>
      <c r="C58" s="30">
        <v>98227.415758764095</v>
      </c>
      <c r="D58" s="26">
        <v>110551.87637969096</v>
      </c>
      <c r="E58" s="26">
        <v>136091.41055949568</v>
      </c>
      <c r="F58" s="26">
        <v>123983.04764067053</v>
      </c>
      <c r="G58" s="26">
        <v>122692.411454118</v>
      </c>
      <c r="H58" s="26">
        <v>110826.07378903676</v>
      </c>
      <c r="I58" s="26">
        <v>109544.69507101086</v>
      </c>
      <c r="J58" s="26">
        <v>107225.53056139669</v>
      </c>
      <c r="K58" s="26">
        <v>103571.23062427255</v>
      </c>
      <c r="L58" s="26">
        <v>125458.06514849543</v>
      </c>
      <c r="M58" s="26">
        <v>113888.2869692533</v>
      </c>
      <c r="N58" s="31" t="s">
        <v>39</v>
      </c>
      <c r="O58" s="10"/>
      <c r="P58" s="11"/>
      <c r="Q58" s="8"/>
      <c r="R58" s="8"/>
      <c r="S58" s="8"/>
      <c r="T58" s="8"/>
    </row>
    <row r="59" spans="1:20" ht="12.95" customHeight="1">
      <c r="A59" s="14"/>
      <c r="B59" s="135" t="s">
        <v>18</v>
      </c>
      <c r="C59" s="28">
        <v>61110.292630396107</v>
      </c>
      <c r="D59" s="27">
        <v>119851.89606041419</v>
      </c>
      <c r="E59" s="27">
        <v>195814.42831736393</v>
      </c>
      <c r="F59" s="27">
        <v>256433.57843420916</v>
      </c>
      <c r="G59" s="27">
        <v>265416.71642123396</v>
      </c>
      <c r="H59" s="27">
        <v>212881.20554091883</v>
      </c>
      <c r="I59" s="27">
        <v>226002.94700370991</v>
      </c>
      <c r="J59" s="27">
        <v>248015.37464169911</v>
      </c>
      <c r="K59" s="27">
        <v>248214.79177041285</v>
      </c>
      <c r="L59" s="27">
        <v>223516.33958348288</v>
      </c>
      <c r="M59" s="27">
        <v>197550.88192094336</v>
      </c>
      <c r="N59" s="29">
        <v>241957.65474479893</v>
      </c>
      <c r="O59" s="10"/>
      <c r="P59" s="11"/>
      <c r="Q59" s="8"/>
      <c r="R59" s="8"/>
      <c r="S59" s="8"/>
      <c r="T59" s="8"/>
    </row>
    <row r="60" spans="1:20" ht="12.95" customHeight="1">
      <c r="A60" s="14"/>
      <c r="B60" s="134" t="s">
        <v>19</v>
      </c>
      <c r="C60" s="30">
        <v>4688.7265798666249</v>
      </c>
      <c r="D60" s="26">
        <v>7692.2129231148301</v>
      </c>
      <c r="E60" s="26">
        <v>16451.091886988077</v>
      </c>
      <c r="F60" s="26">
        <v>9215.0771194677382</v>
      </c>
      <c r="G60" s="26">
        <v>8622.4879999999994</v>
      </c>
      <c r="H60" s="26">
        <v>11784.068082709609</v>
      </c>
      <c r="I60" s="26">
        <v>12655.790074158585</v>
      </c>
      <c r="J60" s="26">
        <v>10367.351312749888</v>
      </c>
      <c r="K60" s="26">
        <v>11745.693404125504</v>
      </c>
      <c r="L60" s="26">
        <v>11076.587864460203</v>
      </c>
      <c r="M60" s="26">
        <v>11293.364683513144</v>
      </c>
      <c r="N60" s="31">
        <v>13183.02605920936</v>
      </c>
      <c r="O60" s="11"/>
      <c r="P60" s="11"/>
      <c r="Q60" s="8"/>
      <c r="R60" s="8"/>
      <c r="S60" s="8"/>
      <c r="T60" s="8"/>
    </row>
    <row r="61" spans="1:20" ht="12.95" customHeight="1">
      <c r="A61" s="14"/>
      <c r="B61" s="134" t="s">
        <v>22</v>
      </c>
      <c r="C61" s="30" t="s">
        <v>39</v>
      </c>
      <c r="D61" s="26" t="s">
        <v>39</v>
      </c>
      <c r="E61" s="26" t="s">
        <v>39</v>
      </c>
      <c r="F61" s="26" t="s">
        <v>39</v>
      </c>
      <c r="G61" s="26" t="s">
        <v>39</v>
      </c>
      <c r="H61" s="26" t="s">
        <v>39</v>
      </c>
      <c r="I61" s="26" t="s">
        <v>39</v>
      </c>
      <c r="J61" s="26" t="s">
        <v>39</v>
      </c>
      <c r="K61" s="26">
        <v>2486652.8754654531</v>
      </c>
      <c r="L61" s="26">
        <v>2926605.5602767998</v>
      </c>
      <c r="M61" s="26">
        <v>3271863.9085465432</v>
      </c>
      <c r="N61" s="31" t="s">
        <v>39</v>
      </c>
      <c r="O61" s="11"/>
      <c r="P61" s="11"/>
      <c r="Q61" s="8"/>
      <c r="R61" s="8"/>
      <c r="S61" s="8"/>
      <c r="T61" s="8"/>
    </row>
    <row r="62" spans="1:20" ht="12.95" customHeight="1">
      <c r="A62" s="14"/>
      <c r="B62" s="135" t="s">
        <v>23</v>
      </c>
      <c r="C62" s="28">
        <v>1627977.9403090714</v>
      </c>
      <c r="D62" s="27">
        <v>2113860.9245357569</v>
      </c>
      <c r="E62" s="27">
        <v>2764270.5726483143</v>
      </c>
      <c r="F62" s="27">
        <v>2838993.1802366041</v>
      </c>
      <c r="G62" s="27">
        <v>3223862.1236133124</v>
      </c>
      <c r="H62" s="27">
        <v>3178272.1806520578</v>
      </c>
      <c r="I62" s="27">
        <v>3503696.3384655192</v>
      </c>
      <c r="J62" s="27">
        <v>3824016.8865435352</v>
      </c>
      <c r="K62" s="27">
        <v>4399152.8065094473</v>
      </c>
      <c r="L62" s="27">
        <v>4097370.8874590262</v>
      </c>
      <c r="M62" s="27">
        <v>3956821.1213935767</v>
      </c>
      <c r="N62" s="29">
        <v>3971287.7622009069</v>
      </c>
      <c r="O62" s="10"/>
      <c r="P62" s="11"/>
      <c r="Q62" s="8"/>
      <c r="R62" s="8"/>
      <c r="S62" s="8"/>
      <c r="T62" s="8"/>
    </row>
    <row r="63" spans="1:20" ht="12.95" customHeight="1">
      <c r="A63" s="14"/>
      <c r="B63" s="134" t="s">
        <v>25</v>
      </c>
      <c r="C63" s="30"/>
      <c r="D63" s="26"/>
      <c r="E63" s="26"/>
      <c r="F63" s="26"/>
      <c r="G63" s="26"/>
      <c r="H63" s="26"/>
      <c r="I63" s="26"/>
      <c r="J63" s="26"/>
      <c r="K63" s="26">
        <v>193246.27049787002</v>
      </c>
      <c r="L63" s="26">
        <v>174522.34185733512</v>
      </c>
      <c r="M63" s="26">
        <v>143422.24744608399</v>
      </c>
      <c r="N63" s="31" t="s">
        <v>39</v>
      </c>
      <c r="O63" s="10"/>
      <c r="Q63" s="8"/>
      <c r="R63" s="8"/>
      <c r="S63" s="8"/>
      <c r="T63" s="8"/>
    </row>
    <row r="64" spans="1:20" ht="12.95" customHeight="1">
      <c r="A64" s="14"/>
      <c r="B64" s="135" t="s">
        <v>73</v>
      </c>
      <c r="C64" s="28">
        <v>88177.0300466029</v>
      </c>
      <c r="D64" s="27">
        <v>121696.2898591259</v>
      </c>
      <c r="E64" s="27">
        <v>172104.03291634153</v>
      </c>
      <c r="F64" s="27">
        <v>157156.80935349921</v>
      </c>
      <c r="G64" s="27">
        <v>176904.16652915176</v>
      </c>
      <c r="H64" s="27">
        <v>195409.20327721737</v>
      </c>
      <c r="I64" s="27">
        <v>174661.26294844033</v>
      </c>
      <c r="J64" s="27">
        <v>203333.43012001549</v>
      </c>
      <c r="K64" s="27">
        <v>232014.40903054448</v>
      </c>
      <c r="L64" s="27">
        <v>214514.05679744523</v>
      </c>
      <c r="M64" s="27">
        <v>185176.92445720435</v>
      </c>
      <c r="N64" s="29">
        <v>188589.97918311681</v>
      </c>
      <c r="O64" s="11"/>
      <c r="P64" s="11"/>
      <c r="Q64" s="8"/>
      <c r="R64" s="8"/>
      <c r="S64" s="8"/>
      <c r="T64" s="8"/>
    </row>
    <row r="65" spans="1:25" s="15" customFormat="1" ht="12.75">
      <c r="A65" s="14"/>
      <c r="B65" s="134" t="s">
        <v>26</v>
      </c>
      <c r="C65" s="30">
        <v>66694.514568833314</v>
      </c>
      <c r="D65" s="26">
        <v>89596.114842618204</v>
      </c>
      <c r="E65" s="26">
        <v>119682.14338289415</v>
      </c>
      <c r="F65" s="26">
        <v>105517.48086290884</v>
      </c>
      <c r="G65" s="26">
        <v>118308.75954473417</v>
      </c>
      <c r="H65" s="26">
        <v>114992.38375200429</v>
      </c>
      <c r="I65" s="26">
        <v>103754.69012808902</v>
      </c>
      <c r="J65" s="26">
        <v>114535.62005277045</v>
      </c>
      <c r="K65" s="26">
        <v>133828.43745690249</v>
      </c>
      <c r="L65" s="26">
        <v>127728.54194488285</v>
      </c>
      <c r="M65" s="26">
        <v>118986.39085465432</v>
      </c>
      <c r="N65" s="31" t="s">
        <v>39</v>
      </c>
      <c r="O65" s="11"/>
      <c r="Q65" s="11"/>
      <c r="R65" s="40"/>
    </row>
    <row r="66" spans="1:25" s="15" customFormat="1" ht="12.75">
      <c r="A66" s="14"/>
      <c r="B66" s="135" t="s">
        <v>29</v>
      </c>
      <c r="C66" s="28"/>
      <c r="D66" s="27"/>
      <c r="E66" s="27"/>
      <c r="F66" s="27"/>
      <c r="G66" s="27"/>
      <c r="H66" s="27"/>
      <c r="I66" s="27"/>
      <c r="J66" s="27"/>
      <c r="K66" s="27">
        <v>640508.89532478282</v>
      </c>
      <c r="L66" s="27">
        <v>573775.64647323056</v>
      </c>
      <c r="M66" s="27">
        <v>547265.10615133366</v>
      </c>
      <c r="N66" s="29" t="s">
        <v>39</v>
      </c>
      <c r="O66" s="11"/>
      <c r="Q66" s="11"/>
      <c r="R66" s="40"/>
    </row>
    <row r="67" spans="1:25" s="15" customFormat="1" ht="12.75">
      <c r="A67" s="14"/>
      <c r="B67" s="134" t="s">
        <v>30</v>
      </c>
      <c r="C67" s="30">
        <v>171902.26678729392</v>
      </c>
      <c r="D67" s="26">
        <v>227169.16263621001</v>
      </c>
      <c r="E67" s="26">
        <v>293909.70176012971</v>
      </c>
      <c r="F67" s="26">
        <v>278734.46399999998</v>
      </c>
      <c r="G67" s="26">
        <v>332108.21367353247</v>
      </c>
      <c r="H67" s="26">
        <v>347163.36050792137</v>
      </c>
      <c r="I67" s="26">
        <v>349058.03098276642</v>
      </c>
      <c r="J67" s="26">
        <v>373444.07717733877</v>
      </c>
      <c r="K67" s="26">
        <v>392498.36545346992</v>
      </c>
      <c r="L67" s="26">
        <v>320610.34562986327</v>
      </c>
      <c r="M67" s="26">
        <v>302525.11610273912</v>
      </c>
      <c r="N67" s="31">
        <v>290614.97208183439</v>
      </c>
      <c r="O67" s="11"/>
      <c r="Q67" s="11"/>
      <c r="R67" s="40"/>
    </row>
    <row r="68" spans="1:25" s="3" customFormat="1" ht="12" customHeight="1">
      <c r="A68" s="10"/>
      <c r="B68" s="136" t="s">
        <v>31</v>
      </c>
      <c r="C68" s="77">
        <v>170156.20482386061</v>
      </c>
      <c r="D68" s="78">
        <v>268928.8699500123</v>
      </c>
      <c r="E68" s="78">
        <v>353325.09995557537</v>
      </c>
      <c r="F68" s="78">
        <v>447506.72182006203</v>
      </c>
      <c r="G68" s="78">
        <v>499595.43910722947</v>
      </c>
      <c r="H68" s="78">
        <v>610851.85185185191</v>
      </c>
      <c r="I68" s="78">
        <v>682874.0567541715</v>
      </c>
      <c r="J68" s="78">
        <v>741867.33580624044</v>
      </c>
      <c r="K68" s="137">
        <v>781206.16937745386</v>
      </c>
      <c r="L68" s="78">
        <v>779061.75614194723</v>
      </c>
      <c r="M68" s="78">
        <v>839827.22910996876</v>
      </c>
      <c r="N68" s="79" t="s">
        <v>39</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J9" sqref="J9"/>
    </sheetView>
  </sheetViews>
  <sheetFormatPr defaultRowHeight="15"/>
  <cols>
    <col min="1" max="1" width="117.42578125" customWidth="1"/>
  </cols>
  <sheetData>
    <row r="1" spans="1:2" ht="19.5" customHeight="1">
      <c r="A1" s="47" t="s">
        <v>60</v>
      </c>
    </row>
    <row r="2" spans="1:2">
      <c r="A2" s="42" t="s">
        <v>61</v>
      </c>
    </row>
    <row r="3" spans="1:2" ht="14.25" customHeight="1">
      <c r="A3" s="42" t="s">
        <v>101</v>
      </c>
    </row>
    <row r="4" spans="1:2">
      <c r="A4" s="42" t="s">
        <v>134</v>
      </c>
    </row>
    <row r="5" spans="1:2" ht="18" customHeight="1">
      <c r="A5" s="42" t="s">
        <v>128</v>
      </c>
    </row>
    <row r="6" spans="1:2" ht="8.25" customHeight="1">
      <c r="A6" s="42"/>
    </row>
    <row r="7" spans="1:2" ht="36">
      <c r="A7" s="42" t="s">
        <v>136</v>
      </c>
    </row>
    <row r="8" spans="1:2">
      <c r="A8" s="42" t="s">
        <v>100</v>
      </c>
    </row>
    <row r="9" spans="1:2">
      <c r="A9" s="67" t="s">
        <v>71</v>
      </c>
    </row>
    <row r="10" spans="1:2">
      <c r="A10" s="42" t="s">
        <v>102</v>
      </c>
    </row>
    <row r="11" spans="1:2">
      <c r="A11" s="67" t="s">
        <v>103</v>
      </c>
    </row>
    <row r="12" spans="1:2" ht="54.75" customHeight="1">
      <c r="A12" s="42" t="s">
        <v>112</v>
      </c>
    </row>
    <row r="13" spans="1:2" ht="14.25" customHeight="1">
      <c r="A13" s="48" t="s">
        <v>76</v>
      </c>
    </row>
    <row r="14" spans="1:2" ht="54.75" customHeight="1">
      <c r="A14" s="45" t="s">
        <v>104</v>
      </c>
      <c r="B14" s="5"/>
    </row>
    <row r="15" spans="1:2" ht="50.25" customHeight="1">
      <c r="A15" s="45" t="s">
        <v>105</v>
      </c>
      <c r="B15" s="5"/>
    </row>
    <row r="16" spans="1:2" ht="28.5" customHeight="1">
      <c r="A16" s="44" t="s">
        <v>119</v>
      </c>
      <c r="B16" s="5"/>
    </row>
    <row r="17" spans="1:2" ht="29.25" customHeight="1">
      <c r="A17" s="44" t="s">
        <v>106</v>
      </c>
      <c r="B17" s="5"/>
    </row>
    <row r="18" spans="1:2">
      <c r="A18" s="44"/>
      <c r="B18" s="5"/>
    </row>
    <row r="19" spans="1:2">
      <c r="A19" s="49" t="s">
        <v>80</v>
      </c>
      <c r="B19" s="5"/>
    </row>
    <row r="20" spans="1:2" ht="24">
      <c r="A20" s="44" t="s">
        <v>129</v>
      </c>
      <c r="B20" s="5"/>
    </row>
    <row r="21" spans="1:2">
      <c r="A21" s="67"/>
    </row>
    <row r="22" spans="1:2">
      <c r="A22" s="49" t="s">
        <v>84</v>
      </c>
      <c r="B22" s="5"/>
    </row>
    <row r="23" spans="1:2" ht="60.75" customHeight="1">
      <c r="A23" s="45" t="s">
        <v>135</v>
      </c>
      <c r="B23" s="5"/>
    </row>
    <row r="24" spans="1:2" ht="31.5" customHeight="1">
      <c r="A24" s="44" t="s">
        <v>107</v>
      </c>
    </row>
    <row r="25" spans="1:2">
      <c r="A25" s="44"/>
    </row>
    <row r="26" spans="1:2">
      <c r="A26" s="49" t="s">
        <v>86</v>
      </c>
    </row>
    <row r="27" spans="1:2" ht="72" customHeight="1">
      <c r="A27" s="44" t="s">
        <v>108</v>
      </c>
    </row>
    <row r="28" spans="1:2">
      <c r="A28" s="45"/>
    </row>
    <row r="29" spans="1:2">
      <c r="A29" s="49" t="s">
        <v>88</v>
      </c>
    </row>
    <row r="30" spans="1:2" ht="33.75" customHeight="1">
      <c r="A30" s="44" t="s">
        <v>72</v>
      </c>
    </row>
    <row r="31" spans="1:2">
      <c r="A31" s="46"/>
    </row>
    <row r="32" spans="1:2">
      <c r="A32" s="49" t="s">
        <v>89</v>
      </c>
    </row>
    <row r="33" spans="1:1" ht="24">
      <c r="A33" s="44" t="s">
        <v>115</v>
      </c>
    </row>
    <row r="34" spans="1:1">
      <c r="A34" s="43"/>
    </row>
    <row r="35" spans="1:1">
      <c r="A35" s="49" t="s">
        <v>124</v>
      </c>
    </row>
    <row r="36" spans="1:1">
      <c r="A36" s="44" t="s">
        <v>130</v>
      </c>
    </row>
  </sheetData>
  <hyperlinks>
    <hyperlink ref="A9" r:id="rId1"/>
    <hyperlink ref="A11"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DAF/INV</DisplayName>
        <AccountId>689</AccountId>
        <AccountType/>
      </UserInfo>
      <UserInfo>
        <DisplayName>ARBEL Pauline, CFE/CMU</DisplayName>
        <AccountId>632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ESHAREDAF-38-9351</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https://portal.oecd.org/eshare/daf/pc/_layouts/15/DocIdRedir.aspx?ID=ESHAREDAF-38-9351</Url>
      <Description>ESHAREDAF-38-9351</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1" ma:contentTypeDescription="" ma:contentTypeScope="" ma:versionID="9d3e3c19832d60fca9135c109f7177cf">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targetNamespace="http://schemas.microsoft.com/office/2006/metadata/properties" ma:root="true" ma:fieldsID="1565a69311c812170f3c8ac4f6068a0c" ns2:_="" ns3:_="" ns4:_="" ns5:_="" ns6:_="">
    <xsd:import namespace="54c4cd27-f286-408f-9ce0-33c1e0f3ab39"/>
    <xsd:import namespace="422d9e62-c95f-4be8-bc96-fc16e6e7af15"/>
    <xsd:import namespace="ca82dde9-3436-4d3d-bddd-d31447390034"/>
    <xsd:import namespace="ddbd984f-848b-4d59-a9eb-1760df3af461"/>
    <xsd:import namespace="c9f238dd-bb73-4aef-a7a5-d644ad823e52"/>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89D357-E05F-4EDF-B6A0-B3EB20C314D5}">
  <ds:schemaRefs>
    <ds:schemaRef ds:uri="http://schemas.microsoft.com/sharepoint/v3/contenttype/forms"/>
  </ds:schemaRefs>
</ds:datastoreItem>
</file>

<file path=customXml/itemProps2.xml><?xml version="1.0" encoding="utf-8"?>
<ds:datastoreItem xmlns:ds="http://schemas.openxmlformats.org/officeDocument/2006/customXml" ds:itemID="{34584139-508F-48ED-8527-3EEED0C2C95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59823CFD-D44A-40C9-8189-A5A810873678}">
  <ds:schemaRefs>
    <ds:schemaRef ds:uri="c9f238dd-bb73-4aef-a7a5-d644ad823e52"/>
    <ds:schemaRef ds:uri="54c4cd27-f286-408f-9ce0-33c1e0f3ab39"/>
    <ds:schemaRef ds:uri="http://schemas.microsoft.com/office/2006/metadata/properties"/>
    <ds:schemaRef ds:uri="http://purl.org/dc/dcmitype/"/>
    <ds:schemaRef ds:uri="http://purl.org/dc/terms/"/>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ddbd984f-848b-4d59-a9eb-1760df3af461"/>
    <ds:schemaRef ds:uri="ca82dde9-3436-4d3d-bddd-d31447390034"/>
    <ds:schemaRef ds:uri="422d9e62-c95f-4be8-bc96-fc16e6e7af15"/>
  </ds:schemaRefs>
</ds:datastoreItem>
</file>

<file path=customXml/itemProps4.xml><?xml version="1.0" encoding="utf-8"?>
<ds:datastoreItem xmlns:ds="http://schemas.openxmlformats.org/officeDocument/2006/customXml" ds:itemID="{C1A53457-385C-488E-9851-DD9FEA142B83}">
  <ds:schemaRefs>
    <ds:schemaRef ds:uri="Microsoft.SharePoint.Taxonomy.ContentTypeSync"/>
  </ds:schemaRefs>
</ds:datastoreItem>
</file>

<file path=customXml/itemProps5.xml><?xml version="1.0" encoding="utf-8"?>
<ds:datastoreItem xmlns:ds="http://schemas.openxmlformats.org/officeDocument/2006/customXml" ds:itemID="{CFE41649-BF82-4F7E-B171-83D1774113B3}">
  <ds:schemaRefs>
    <ds:schemaRef ds:uri="http://schemas.microsoft.com/sharepoint/events"/>
  </ds:schemaRefs>
</ds:datastoreItem>
</file>

<file path=customXml/itemProps6.xml><?xml version="1.0" encoding="utf-8"?>
<ds:datastoreItem xmlns:ds="http://schemas.openxmlformats.org/officeDocument/2006/customXml" ds:itemID="{5D3FFF12-E7DD-44A3-BB4B-65A699549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 page</vt:lpstr>
      <vt:lpstr>T1.FDI outflows (USD)</vt:lpstr>
      <vt:lpstr>T2.FDI inflows (USD)</vt:lpstr>
      <vt:lpstr>T3. FDI outward position (USD)</vt:lpstr>
      <vt:lpstr>T4. FDI inward position (USD)</vt:lpstr>
      <vt:lpstr>Notes to Tables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KOTHE Emilie</dc:creator>
  <cp:lastModifiedBy>DUFFIN Pamela</cp:lastModifiedBy>
  <cp:lastPrinted>2014-11-25T18:21:29Z</cp:lastPrinted>
  <dcterms:created xsi:type="dcterms:W3CDTF">2014-10-29T10:48:18Z</dcterms:created>
  <dcterms:modified xsi:type="dcterms:W3CDTF">2017-08-01T08:34:37Z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6f52e235-684a-49d0-8d28-a51c4dd56c8d</vt:lpwstr>
  </property>
  <property fmtid="{D5CDD505-2E9C-101B-9397-08002B2CF9AE}" pid="12" name="OECDOrganisation">
    <vt:lpwstr/>
  </property>
  <property fmtid="{D5CDD505-2E9C-101B-9397-08002B2CF9AE}" pid="13" name="_docset_NoMedatataSyncRequired">
    <vt:lpwstr>False</vt:lpwstr>
  </property>
</Properties>
</file>