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2120" windowHeight="9120" activeTab="1"/>
  </bookViews>
  <sheets>
    <sheet name="Sheet3" sheetId="1" r:id="rId1"/>
    <sheet name="Sheet1" sheetId="2" r:id="rId2"/>
    <sheet name="Calcutions" sheetId="3" r:id="rId3"/>
  </sheets>
  <definedNames/>
  <calcPr fullCalcOnLoad="1"/>
</workbook>
</file>

<file path=xl/sharedStrings.xml><?xml version="1.0" encoding="utf-8"?>
<sst xmlns="http://schemas.openxmlformats.org/spreadsheetml/2006/main" count="90" uniqueCount="43">
  <si>
    <t>Etats-Unis 79</t>
  </si>
  <si>
    <t>Etats-Unis 97</t>
  </si>
  <si>
    <t>Europe</t>
  </si>
  <si>
    <t>France</t>
  </si>
  <si>
    <t>US 1997</t>
  </si>
  <si>
    <t>US 1979</t>
  </si>
  <si>
    <r>
      <t>Europe</t>
    </r>
    <r>
      <rPr>
        <b/>
        <vertAlign val="superscript"/>
        <sz val="10"/>
        <color indexed="8"/>
        <rFont val="Arial"/>
        <family val="2"/>
      </rPr>
      <t>a</t>
    </r>
  </si>
  <si>
    <t xml:space="preserve">high performers, poorly-integrated new entrants and youth left behind </t>
  </si>
  <si>
    <t>Left behind</t>
  </si>
  <si>
    <t>United States 1979 cohort</t>
  </si>
  <si>
    <t>ECHP</t>
  </si>
  <si>
    <t>Y97</t>
  </si>
  <si>
    <t>Y79</t>
  </si>
  <si>
    <t>Group distr.</t>
  </si>
  <si>
    <t>Express</t>
  </si>
  <si>
    <t>In and Out</t>
  </si>
  <si>
    <t>Gap Year</t>
  </si>
  <si>
    <t>Slow Leavers</t>
  </si>
  <si>
    <t>Link</t>
  </si>
  <si>
    <t>Return</t>
  </si>
  <si>
    <t>Disconnected</t>
  </si>
  <si>
    <t>Failure</t>
  </si>
  <si>
    <t>Discouraged</t>
  </si>
  <si>
    <t>Recovery</t>
  </si>
  <si>
    <t>Withdrawal</t>
  </si>
  <si>
    <t>Re-Entry</t>
  </si>
  <si>
    <t>Express+in and out</t>
  </si>
  <si>
    <t>High perfomers</t>
  </si>
  <si>
    <t>Discouraged+recovery</t>
  </si>
  <si>
    <t>Poorly integrated</t>
  </si>
  <si>
    <t>Failure+Disconnected</t>
  </si>
  <si>
    <t>Gap year+Return</t>
  </si>
  <si>
    <t>Returning to edu</t>
  </si>
  <si>
    <t>withdrawal+re-entry</t>
  </si>
  <si>
    <t>Gap year+Return+link+slow leavers</t>
  </si>
  <si>
    <t>Performants</t>
  </si>
  <si>
    <t>Débutants en mal d’insertion</t>
  </si>
  <si>
    <t>Laissés pour compte</t>
  </si>
  <si>
    <t>Raccrocheurs</t>
  </si>
  <si>
    <t>États-Unis</t>
  </si>
  <si>
    <t>a) Les pays européens inclus sont : l’Autriche, la Belgique, le Danemark, la Finlande, la France, l’Allemagne, la Grèce, l’Irlande, l’Italie, le Luxembourg, l’Espagne, le Portugal et les Royaume-Uni.</t>
  </si>
  <si>
    <r>
      <t xml:space="preserve">Source : </t>
    </r>
    <r>
      <rPr>
        <sz val="10"/>
        <color theme="1"/>
        <rFont val="Arial"/>
        <family val="2"/>
      </rPr>
      <t xml:space="preserve">Calculs du Secrétariat sur la base de la </t>
    </r>
    <r>
      <rPr>
        <i/>
        <sz val="10"/>
        <color indexed="8"/>
        <rFont val="Arial"/>
        <family val="2"/>
      </rPr>
      <t>National Longitudinal Survey on Youth 1997</t>
    </r>
    <r>
      <rPr>
        <sz val="10"/>
        <color theme="1"/>
        <rFont val="Arial"/>
        <family val="2"/>
      </rPr>
      <t xml:space="preserve"> et du Paneleuropéen communautaire des ménages, vagues 1 à 8 (1994 à 2001). Adapté de Quintini et Manfredi (2009).</t>
    </r>
  </si>
  <si>
    <r>
      <rPr>
        <sz val="10"/>
        <color theme="1"/>
        <rFont val="Arial"/>
        <family val="2"/>
      </rPr>
      <t>Graphique 3</t>
    </r>
    <r>
      <rPr>
        <b/>
        <sz val="10"/>
        <color indexed="8"/>
        <rFont val="Arial"/>
        <family val="2"/>
      </rPr>
      <t>. Principaux parcours de transition de l’école à l’emploi pour les sortants du secondaire aux États-Unis et en Europe</t>
    </r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</si>
</sst>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0.0000000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b/>
      <sz val="11"/>
      <color indexed="8"/>
      <name val="Arial"/>
      <family val="0"/>
    </font>
    <font>
      <b/>
      <sz val="11"/>
      <color indexed="9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65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41" fillId="0" borderId="0" xfId="0" applyFont="1" applyAlignment="1">
      <alignment horizontal="left" wrapText="1"/>
    </xf>
    <xf numFmtId="0" fontId="38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093"/>
          <c:w val="0.4875"/>
          <c:h val="0.81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"/>
            <c:spPr>
              <a:solidFill>
                <a:srgbClr val="0066FF"/>
              </a:solidFill>
              <a:ln w="3175">
                <a:noFill/>
              </a:ln>
            </c:spPr>
          </c:dPt>
          <c:dPt>
            <c:idx val="1"/>
            <c:explosion val="2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2"/>
            <c:explosion val="8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explosion val="3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Sheet3!$C$5:$C$8</c:f>
              <c:strCache/>
            </c:strRef>
          </c:cat>
          <c:val>
            <c:numRef>
              <c:f>Sheet3!$D$5:$D$8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75"/>
          <c:y val="0.04475"/>
          <c:w val="0.3105"/>
          <c:h val="0.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093"/>
          <c:w val="0.4875"/>
          <c:h val="0.81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"/>
            <c:spPr>
              <a:solidFill>
                <a:srgbClr val="0066FF"/>
              </a:solidFill>
              <a:ln w="3175">
                <a:noFill/>
              </a:ln>
            </c:spPr>
          </c:dPt>
          <c:dPt>
            <c:idx val="1"/>
            <c:explosion val="2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2"/>
            <c:explosion val="8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explosion val="3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Sheet3!$C$5:$C$8</c:f>
              <c:strCache/>
            </c:strRef>
          </c:cat>
          <c:val>
            <c:numRef>
              <c:f>Sheet3!$E$5:$E$8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75"/>
          <c:y val="0.04475"/>
          <c:w val="0.3105"/>
          <c:h val="0.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093"/>
          <c:w val="0.4875"/>
          <c:h val="0.81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"/>
            <c:spPr>
              <a:solidFill>
                <a:srgbClr val="0066FF"/>
              </a:solidFill>
              <a:ln w="3175">
                <a:noFill/>
              </a:ln>
            </c:spPr>
          </c:dPt>
          <c:dPt>
            <c:idx val="1"/>
            <c:explosion val="2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2"/>
            <c:explosion val="8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explosion val="3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Sheet3!$C$5:$C$8</c:f>
              <c:strCache/>
            </c:strRef>
          </c:cat>
          <c:val>
            <c:numRef>
              <c:f>Sheet3!$F$5:$F$8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75"/>
          <c:y val="0.04475"/>
          <c:w val="0.3105"/>
          <c:h val="0.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093"/>
          <c:w val="0.4875"/>
          <c:h val="0.81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"/>
            <c:spPr>
              <a:solidFill>
                <a:srgbClr val="0066FF"/>
              </a:solidFill>
              <a:ln w="3175">
                <a:noFill/>
              </a:ln>
            </c:spPr>
          </c:dPt>
          <c:dPt>
            <c:idx val="1"/>
            <c:explosion val="2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2"/>
            <c:explosion val="8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explosion val="3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Sheet3!$C$5:$C$8</c:f>
              <c:strCache/>
            </c:strRef>
          </c:cat>
          <c:val>
            <c:numRef>
              <c:f>Sheet3!$G$5:$G$8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75"/>
          <c:y val="0.04475"/>
          <c:w val="0.3105"/>
          <c:h val="0.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575"/>
          <c:y val="0.109"/>
          <c:w val="0.48475"/>
          <c:h val="0.76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80808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"/>
            <c:spPr>
              <a:solidFill>
                <a:srgbClr val="404040"/>
              </a:solidFill>
              <a:ln w="12700">
                <a:solidFill>
                  <a:srgbClr val="808080"/>
                </a:solidFill>
              </a:ln>
            </c:spPr>
          </c:dPt>
          <c:dPt>
            <c:idx val="1"/>
            <c:explosion val="2"/>
            <c:spPr>
              <a:solidFill>
                <a:srgbClr val="7F7F7F"/>
              </a:solidFill>
              <a:ln w="12700">
                <a:solidFill>
                  <a:srgbClr val="808080"/>
                </a:solidFill>
              </a:ln>
            </c:spPr>
          </c:dPt>
          <c:dPt>
            <c:idx val="2"/>
            <c:explosion val="8"/>
            <c:spPr>
              <a:solidFill>
                <a:srgbClr val="D9D9D9"/>
              </a:solidFill>
              <a:ln w="12700">
                <a:solidFill>
                  <a:srgbClr val="808080"/>
                </a:solidFill>
              </a:ln>
            </c:spPr>
          </c:dPt>
          <c:dPt>
            <c:idx val="3"/>
            <c:explosion val="3"/>
            <c:spPr>
              <a:solidFill>
                <a:srgbClr val="FFFFFF"/>
              </a:solidFill>
              <a:ln w="12700">
                <a:solidFill>
                  <a:srgbClr val="808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Calcutions!$B$27:$B$30</c:f>
              <c:strCache>
                <c:ptCount val="4"/>
                <c:pt idx="0">
                  <c:v>High perfomers</c:v>
                </c:pt>
                <c:pt idx="1">
                  <c:v>Poorly integrated</c:v>
                </c:pt>
                <c:pt idx="2">
                  <c:v>Left behind</c:v>
                </c:pt>
                <c:pt idx="3">
                  <c:v>Returning to edu</c:v>
                </c:pt>
              </c:strCache>
            </c:strRef>
          </c:cat>
          <c:val>
            <c:numRef>
              <c:f>Calcutions!$D$27:$D$30</c:f>
              <c:numCache>
                <c:ptCount val="4"/>
                <c:pt idx="0">
                  <c:v>0.39724920279935266</c:v>
                </c:pt>
                <c:pt idx="1">
                  <c:v>0.2977346303236246</c:v>
                </c:pt>
                <c:pt idx="2">
                  <c:v>0.15210357025889967</c:v>
                </c:pt>
                <c:pt idx="3">
                  <c:v>0.15291263084142392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5"/>
          <c:y val="0.1075"/>
          <c:w val="0.375"/>
          <c:h val="0.76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80808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"/>
            <c:spPr>
              <a:solidFill>
                <a:srgbClr val="404040"/>
              </a:solidFill>
              <a:ln w="12700">
                <a:solidFill>
                  <a:srgbClr val="808080"/>
                </a:solidFill>
              </a:ln>
            </c:spPr>
          </c:dPt>
          <c:dPt>
            <c:idx val="1"/>
            <c:explosion val="2"/>
            <c:spPr>
              <a:solidFill>
                <a:srgbClr val="7F7F7F"/>
              </a:solidFill>
              <a:ln w="12700">
                <a:solidFill>
                  <a:srgbClr val="808080"/>
                </a:solidFill>
              </a:ln>
            </c:spPr>
          </c:dPt>
          <c:dPt>
            <c:idx val="2"/>
            <c:explosion val="8"/>
            <c:spPr>
              <a:solidFill>
                <a:srgbClr val="D9D9D9"/>
              </a:solidFill>
              <a:ln w="12700">
                <a:solidFill>
                  <a:srgbClr val="808080"/>
                </a:solidFill>
              </a:ln>
            </c:spPr>
          </c:dPt>
          <c:dPt>
            <c:idx val="3"/>
            <c:explosion val="3"/>
            <c:spPr>
              <a:solidFill>
                <a:srgbClr val="FFFFFF"/>
              </a:solidFill>
              <a:ln w="12700">
                <a:solidFill>
                  <a:srgbClr val="808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Sheet3!$C$5:$C$8</c:f>
              <c:strCache>
                <c:ptCount val="4"/>
                <c:pt idx="0">
                  <c:v>Performants</c:v>
                </c:pt>
                <c:pt idx="1">
                  <c:v>Débutants en mal d’insertion</c:v>
                </c:pt>
                <c:pt idx="2">
                  <c:v>Laissés pour compte</c:v>
                </c:pt>
                <c:pt idx="3">
                  <c:v>Raccrocheurs</c:v>
                </c:pt>
              </c:strCache>
            </c:strRef>
          </c:cat>
          <c:val>
            <c:numRef>
              <c:f>Calcutions!$H$27:$H$30</c:f>
              <c:numCache>
                <c:ptCount val="4"/>
                <c:pt idx="0">
                  <c:v>0.4785148</c:v>
                </c:pt>
                <c:pt idx="1">
                  <c:v>0.21151440000000002</c:v>
                </c:pt>
                <c:pt idx="2">
                  <c:v>0.06174385</c:v>
                </c:pt>
                <c:pt idx="3">
                  <c:v>0.24822695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75"/>
          <c:y val="0.01475"/>
          <c:w val="0.389"/>
          <c:h val="0.9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7</xdr:col>
      <xdr:colOff>447675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0" y="2133600"/>
        <a:ext cx="54006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447675</xdr:colOff>
      <xdr:row>55</xdr:row>
      <xdr:rowOff>38100</xdr:rowOff>
    </xdr:to>
    <xdr:graphicFrame>
      <xdr:nvGraphicFramePr>
        <xdr:cNvPr id="2" name="Chart 2"/>
        <xdr:cNvGraphicFramePr/>
      </xdr:nvGraphicFramePr>
      <xdr:xfrm>
        <a:off x="0" y="5695950"/>
        <a:ext cx="54006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7</xdr:col>
      <xdr:colOff>447675</xdr:colOff>
      <xdr:row>77</xdr:row>
      <xdr:rowOff>38100</xdr:rowOff>
    </xdr:to>
    <xdr:graphicFrame>
      <xdr:nvGraphicFramePr>
        <xdr:cNvPr id="3" name="Chart 3"/>
        <xdr:cNvGraphicFramePr/>
      </xdr:nvGraphicFramePr>
      <xdr:xfrm>
        <a:off x="0" y="9258300"/>
        <a:ext cx="540067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7</xdr:col>
      <xdr:colOff>447675</xdr:colOff>
      <xdr:row>99</xdr:row>
      <xdr:rowOff>38100</xdr:rowOff>
    </xdr:to>
    <xdr:graphicFrame>
      <xdr:nvGraphicFramePr>
        <xdr:cNvPr id="4" name="Chart 5"/>
        <xdr:cNvGraphicFramePr/>
      </xdr:nvGraphicFramePr>
      <xdr:xfrm>
        <a:off x="0" y="12820650"/>
        <a:ext cx="5400675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57150</xdr:rowOff>
    </xdr:from>
    <xdr:to>
      <xdr:col>5</xdr:col>
      <xdr:colOff>28575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0" y="885825"/>
        <a:ext cx="307657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209550</xdr:colOff>
      <xdr:row>5</xdr:row>
      <xdr:rowOff>9525</xdr:rowOff>
    </xdr:from>
    <xdr:to>
      <xdr:col>10</xdr:col>
      <xdr:colOff>333375</xdr:colOff>
      <xdr:row>17</xdr:row>
      <xdr:rowOff>95250</xdr:rowOff>
    </xdr:to>
    <xdr:graphicFrame>
      <xdr:nvGraphicFramePr>
        <xdr:cNvPr id="2" name="Chart 2"/>
        <xdr:cNvGraphicFramePr/>
      </xdr:nvGraphicFramePr>
      <xdr:xfrm>
        <a:off x="2038350" y="838200"/>
        <a:ext cx="407670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80"/>
  <sheetViews>
    <sheetView showGridLines="0" zoomScalePageLayoutView="0" workbookViewId="0" topLeftCell="A1">
      <selection activeCell="C5" sqref="C5:C8"/>
    </sheetView>
  </sheetViews>
  <sheetFormatPr defaultColWidth="9.140625" defaultRowHeight="12.75"/>
  <cols>
    <col min="3" max="3" width="17.7109375" style="0" customWidth="1"/>
    <col min="4" max="7" width="9.57421875" style="0" bestFit="1" customWidth="1"/>
  </cols>
  <sheetData>
    <row r="4" spans="4:7" ht="12.75">
      <c r="D4" t="s">
        <v>3</v>
      </c>
      <c r="E4" t="s">
        <v>2</v>
      </c>
      <c r="F4" t="s">
        <v>1</v>
      </c>
      <c r="G4" t="s">
        <v>0</v>
      </c>
    </row>
    <row r="5" spans="3:10" ht="15">
      <c r="C5" t="s">
        <v>35</v>
      </c>
      <c r="D5" s="15">
        <v>0.49779859484777517</v>
      </c>
      <c r="E5" s="3">
        <v>0.39724920279935266</v>
      </c>
      <c r="F5" s="3">
        <v>0.4785148</v>
      </c>
      <c r="G5" s="3">
        <v>0.485661</v>
      </c>
      <c r="J5" s="1" t="s">
        <v>7</v>
      </c>
    </row>
    <row r="6" spans="3:7" ht="12.75">
      <c r="C6" t="s">
        <v>36</v>
      </c>
      <c r="D6" s="15">
        <v>0.26206088992974236</v>
      </c>
      <c r="E6" s="3">
        <v>0.16990291386731393</v>
      </c>
      <c r="F6" s="3">
        <v>0.15185649</v>
      </c>
      <c r="G6" s="3">
        <v>0.20633147999999998</v>
      </c>
    </row>
    <row r="7" spans="3:7" ht="12.75">
      <c r="C7" t="s">
        <v>37</v>
      </c>
      <c r="D7" s="15">
        <v>0.15248243559718969</v>
      </c>
      <c r="E7" s="3">
        <v>0.15210357025889967</v>
      </c>
      <c r="F7" s="3">
        <v>0.06174385</v>
      </c>
      <c r="G7" s="3">
        <v>0.16573556</v>
      </c>
    </row>
    <row r="8" spans="3:7" ht="12.75">
      <c r="C8" t="s">
        <v>38</v>
      </c>
      <c r="D8" s="15">
        <v>0.08765807962529275</v>
      </c>
      <c r="E8" s="3">
        <v>0.2807443472977347</v>
      </c>
      <c r="F8" s="3">
        <v>0.30788486</v>
      </c>
      <c r="G8" s="3">
        <v>0.14227188</v>
      </c>
    </row>
    <row r="9" spans="4:7" ht="12.75">
      <c r="D9" s="15">
        <v>0.9999999999999999</v>
      </c>
      <c r="E9" s="3">
        <v>1</v>
      </c>
      <c r="F9" s="3">
        <v>1</v>
      </c>
      <c r="G9" s="3">
        <v>0.99999992</v>
      </c>
    </row>
    <row r="13" spans="1:7" ht="12.75">
      <c r="A13" s="18" t="s">
        <v>3</v>
      </c>
      <c r="B13" s="18"/>
      <c r="C13" s="18"/>
      <c r="D13" s="18"/>
      <c r="E13" s="18"/>
      <c r="F13" s="18"/>
      <c r="G13" s="18"/>
    </row>
    <row r="35" spans="1:7" ht="12.75">
      <c r="A35" s="18" t="s">
        <v>2</v>
      </c>
      <c r="B35" s="18"/>
      <c r="C35" s="18"/>
      <c r="D35" s="18"/>
      <c r="E35" s="18"/>
      <c r="F35" s="18"/>
      <c r="G35" s="18"/>
    </row>
    <row r="57" spans="1:7" ht="12.75">
      <c r="A57" s="18" t="s">
        <v>4</v>
      </c>
      <c r="B57" s="18"/>
      <c r="C57" s="18"/>
      <c r="D57" s="18"/>
      <c r="E57" s="18"/>
      <c r="F57" s="18"/>
      <c r="G57" s="18"/>
    </row>
    <row r="79" spans="1:7" ht="12.75">
      <c r="A79" s="18" t="s">
        <v>5</v>
      </c>
      <c r="B79" s="18"/>
      <c r="C79" s="18"/>
      <c r="D79" s="18"/>
      <c r="E79" s="18"/>
      <c r="F79" s="18"/>
      <c r="G79" s="18"/>
    </row>
    <row r="80" spans="1:5" ht="12.75">
      <c r="A80" s="19" t="s">
        <v>9</v>
      </c>
      <c r="B80" s="19"/>
      <c r="C80" s="19"/>
      <c r="D80" s="19"/>
      <c r="E80" s="19"/>
    </row>
  </sheetData>
  <sheetProtection/>
  <mergeCells count="5">
    <mergeCell ref="A13:G13"/>
    <mergeCell ref="A35:G35"/>
    <mergeCell ref="A57:G57"/>
    <mergeCell ref="A79:G79"/>
    <mergeCell ref="A80:E8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showGridLines="0" tabSelected="1" zoomScaleSheetLayoutView="100" zoomScalePageLayoutView="0" workbookViewId="0" topLeftCell="A1">
      <selection activeCell="A1" sqref="A1:K3"/>
    </sheetView>
  </sheetViews>
  <sheetFormatPr defaultColWidth="9.140625" defaultRowHeight="12.75"/>
  <cols>
    <col min="10" max="10" width="9.421875" style="0" customWidth="1"/>
    <col min="11" max="11" width="9.140625" style="0" hidden="1" customWidth="1"/>
    <col min="14" max="14" width="14.140625" style="0" customWidth="1"/>
  </cols>
  <sheetData>
    <row r="1" spans="1:11" s="16" customFormat="1" ht="12.75" customHeight="1">
      <c r="A1" s="21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6" customFormat="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2:12" ht="14.25">
      <c r="B5" s="17" t="s">
        <v>6</v>
      </c>
      <c r="C5" s="17"/>
      <c r="D5" s="17"/>
      <c r="E5" s="17"/>
      <c r="F5" s="17"/>
      <c r="G5" s="16" t="s">
        <v>39</v>
      </c>
      <c r="H5" s="16"/>
      <c r="I5" s="16"/>
      <c r="J5" s="16"/>
      <c r="K5" s="16"/>
      <c r="L5" s="16"/>
    </row>
    <row r="26" spans="3:7" ht="12.75">
      <c r="C26" s="19"/>
      <c r="D26" s="19"/>
      <c r="E26" s="19"/>
      <c r="F26" s="19"/>
      <c r="G26" s="19"/>
    </row>
    <row r="28" ht="12.75">
      <c r="A28" t="s">
        <v>40</v>
      </c>
    </row>
    <row r="30" spans="1:17" ht="24.75" customHeight="1">
      <c r="A30" s="20" t="s">
        <v>41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</sheetData>
  <sheetProtection/>
  <mergeCells count="3">
    <mergeCell ref="C26:G26"/>
    <mergeCell ref="A30:Q30"/>
    <mergeCell ref="A1:K3"/>
  </mergeCells>
  <printOptions/>
  <pageMargins left="0.15748031496062992" right="0.1968503937007874" top="0.7480314960629921" bottom="0.7480314960629921" header="0.31496062992125984" footer="0.31496062992125984"/>
  <pageSetup horizontalDpi="600" verticalDpi="600" orientation="portrait" paperSize="9" scale="70" r:id="rId2"/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9.8515625" style="0" customWidth="1"/>
  </cols>
  <sheetData>
    <row r="1" spans="2:11" ht="12.75">
      <c r="B1" s="18" t="s">
        <v>10</v>
      </c>
      <c r="C1" s="18"/>
      <c r="F1" s="18" t="s">
        <v>11</v>
      </c>
      <c r="G1" s="18"/>
      <c r="J1" s="18" t="s">
        <v>12</v>
      </c>
      <c r="K1" s="18"/>
    </row>
    <row r="2" spans="3:11" ht="25.5">
      <c r="C2" s="4" t="s">
        <v>13</v>
      </c>
      <c r="F2" s="5"/>
      <c r="G2" s="4" t="s">
        <v>13</v>
      </c>
      <c r="J2" s="5"/>
      <c r="K2" s="4" t="s">
        <v>13</v>
      </c>
    </row>
    <row r="3" spans="1:11" ht="12.75">
      <c r="A3">
        <v>1</v>
      </c>
      <c r="B3" t="s">
        <v>14</v>
      </c>
      <c r="C3" s="6">
        <v>30.420713309061483</v>
      </c>
      <c r="E3">
        <v>1</v>
      </c>
      <c r="F3" s="5" t="s">
        <v>14</v>
      </c>
      <c r="G3" s="7">
        <v>32.29036</v>
      </c>
      <c r="I3">
        <v>1</v>
      </c>
      <c r="J3" s="5" t="s">
        <v>14</v>
      </c>
      <c r="K3" s="8">
        <v>36.74115</v>
      </c>
    </row>
    <row r="4" spans="1:11" ht="12.75">
      <c r="A4">
        <v>2</v>
      </c>
      <c r="B4" t="s">
        <v>15</v>
      </c>
      <c r="C4" s="6">
        <v>9.304206970873787</v>
      </c>
      <c r="E4">
        <v>2</v>
      </c>
      <c r="F4" s="5" t="s">
        <v>15</v>
      </c>
      <c r="G4" s="7">
        <v>15.56112</v>
      </c>
      <c r="I4">
        <v>2</v>
      </c>
      <c r="J4" s="5" t="s">
        <v>15</v>
      </c>
      <c r="K4" s="8">
        <v>11.82495</v>
      </c>
    </row>
    <row r="5" spans="1:12" ht="12.75">
      <c r="A5">
        <v>3</v>
      </c>
      <c r="B5" t="s">
        <v>16</v>
      </c>
      <c r="C5" s="6">
        <v>7.686084478964401</v>
      </c>
      <c r="D5" s="2"/>
      <c r="E5">
        <v>3</v>
      </c>
      <c r="F5" s="5" t="s">
        <v>16</v>
      </c>
      <c r="G5" s="7">
        <v>7.843137</v>
      </c>
      <c r="H5" s="2"/>
      <c r="I5">
        <v>3</v>
      </c>
      <c r="J5" s="5" t="s">
        <v>16</v>
      </c>
      <c r="K5" s="8">
        <v>0</v>
      </c>
      <c r="L5" s="2"/>
    </row>
    <row r="6" spans="1:11" ht="12.75">
      <c r="A6">
        <v>4</v>
      </c>
      <c r="B6" t="s">
        <v>17</v>
      </c>
      <c r="C6" s="6">
        <v>12.78317164563107</v>
      </c>
      <c r="E6">
        <v>4</v>
      </c>
      <c r="F6" s="9" t="s">
        <v>17</v>
      </c>
      <c r="G6" s="7">
        <v>5.965791</v>
      </c>
      <c r="I6">
        <v>4</v>
      </c>
      <c r="J6" t="s">
        <v>17</v>
      </c>
      <c r="K6" s="8">
        <v>7.001862</v>
      </c>
    </row>
    <row r="7" spans="1:11" ht="12.75">
      <c r="A7">
        <v>5</v>
      </c>
      <c r="B7" t="s">
        <v>18</v>
      </c>
      <c r="C7" s="6">
        <v>7.6051786051779935</v>
      </c>
      <c r="E7">
        <v>5</v>
      </c>
      <c r="F7" s="5" t="s">
        <v>18</v>
      </c>
      <c r="G7" s="7">
        <v>9.011264</v>
      </c>
      <c r="I7">
        <v>5</v>
      </c>
      <c r="J7" s="5" t="s">
        <v>18</v>
      </c>
      <c r="K7" s="8">
        <v>7.225326</v>
      </c>
    </row>
    <row r="8" spans="1:11" ht="12.75">
      <c r="A8">
        <v>6</v>
      </c>
      <c r="B8" s="9" t="s">
        <v>19</v>
      </c>
      <c r="C8" s="10">
        <v>0</v>
      </c>
      <c r="E8">
        <v>6</v>
      </c>
      <c r="F8" s="9" t="s">
        <v>19</v>
      </c>
      <c r="G8" s="11">
        <v>7.968294</v>
      </c>
      <c r="I8">
        <v>6</v>
      </c>
      <c r="J8" s="5" t="s">
        <v>19</v>
      </c>
      <c r="K8" s="8">
        <v>0</v>
      </c>
    </row>
    <row r="9" spans="1:11" ht="12.75">
      <c r="A9">
        <v>7</v>
      </c>
      <c r="B9" s="9" t="s">
        <v>20</v>
      </c>
      <c r="C9" s="10">
        <v>4.611650580097088</v>
      </c>
      <c r="E9">
        <v>7</v>
      </c>
      <c r="F9" s="5" t="s">
        <v>20</v>
      </c>
      <c r="G9" s="7">
        <v>6.174385</v>
      </c>
      <c r="I9">
        <v>7</v>
      </c>
      <c r="J9" s="5" t="s">
        <v>20</v>
      </c>
      <c r="K9" s="8">
        <v>9.776536</v>
      </c>
    </row>
    <row r="10" spans="1:11" ht="12.75">
      <c r="A10">
        <v>8</v>
      </c>
      <c r="B10" s="9" t="s">
        <v>21</v>
      </c>
      <c r="C10" s="10">
        <v>10.59870644579288</v>
      </c>
      <c r="E10">
        <v>8</v>
      </c>
      <c r="F10" s="5" t="s">
        <v>21</v>
      </c>
      <c r="G10" s="7">
        <v>0</v>
      </c>
      <c r="I10">
        <v>8</v>
      </c>
      <c r="J10" s="12" t="s">
        <v>21</v>
      </c>
      <c r="K10" s="13">
        <v>6.79702</v>
      </c>
    </row>
    <row r="11" spans="1:11" ht="12.75">
      <c r="A11">
        <v>9</v>
      </c>
      <c r="B11" s="9" t="s">
        <v>22</v>
      </c>
      <c r="C11" s="10">
        <v>6.8770222847896445</v>
      </c>
      <c r="D11" s="2"/>
      <c r="E11">
        <v>9</v>
      </c>
      <c r="F11" s="5" t="s">
        <v>22</v>
      </c>
      <c r="G11" s="7">
        <v>8.010013</v>
      </c>
      <c r="I11">
        <v>9</v>
      </c>
      <c r="J11" s="9" t="s">
        <v>22</v>
      </c>
      <c r="K11" s="13">
        <v>0</v>
      </c>
    </row>
    <row r="12" spans="1:11" ht="12.75">
      <c r="A12">
        <v>10</v>
      </c>
      <c r="B12" s="9" t="s">
        <v>23</v>
      </c>
      <c r="C12" s="10">
        <v>10.113269101941748</v>
      </c>
      <c r="E12">
        <v>10</v>
      </c>
      <c r="F12" s="9" t="s">
        <v>23</v>
      </c>
      <c r="G12" s="7">
        <v>7.175636</v>
      </c>
      <c r="I12">
        <v>10</v>
      </c>
      <c r="J12" s="9" t="s">
        <v>23</v>
      </c>
      <c r="K12" s="13">
        <v>8.342645</v>
      </c>
    </row>
    <row r="13" spans="9:11" ht="12.75">
      <c r="I13">
        <v>11</v>
      </c>
      <c r="J13" s="12" t="s">
        <v>24</v>
      </c>
      <c r="K13" s="13">
        <v>3.333333</v>
      </c>
    </row>
    <row r="14" spans="9:11" ht="12.75">
      <c r="I14">
        <v>12</v>
      </c>
      <c r="J14" t="s">
        <v>25</v>
      </c>
      <c r="K14" s="8">
        <v>8.95717</v>
      </c>
    </row>
    <row r="15" ht="12.75">
      <c r="G15" s="2"/>
    </row>
    <row r="16" spans="3:7" ht="12.75">
      <c r="C16" s="2"/>
      <c r="G16" s="2"/>
    </row>
    <row r="17" spans="3:7" ht="12.75">
      <c r="C17" s="2"/>
      <c r="G17" s="2"/>
    </row>
    <row r="18" ht="12.75">
      <c r="G18" s="2"/>
    </row>
    <row r="19" spans="7:8" ht="12.75">
      <c r="G19" s="2"/>
      <c r="H19" s="2"/>
    </row>
    <row r="21" spans="1:12" ht="12.75">
      <c r="A21" t="s">
        <v>26</v>
      </c>
      <c r="B21" t="s">
        <v>27</v>
      </c>
      <c r="C21" s="2">
        <f>C3+C4</f>
        <v>39.72492027993527</v>
      </c>
      <c r="D21" s="2">
        <f>C21/$C$25</f>
        <v>49.89837379001422</v>
      </c>
      <c r="F21" t="s">
        <v>27</v>
      </c>
      <c r="G21" s="2">
        <f>G3+G4</f>
        <v>47.85148</v>
      </c>
      <c r="H21" s="2">
        <f>G21/$G$25</f>
        <v>56.2806663542412</v>
      </c>
      <c r="J21" t="s">
        <v>27</v>
      </c>
      <c r="K21" s="2">
        <f>K3+K4</f>
        <v>48.5661</v>
      </c>
      <c r="L21" s="2">
        <f>K21/$K$25</f>
        <v>56.6217935465885</v>
      </c>
    </row>
    <row r="22" spans="1:12" ht="12.75">
      <c r="A22" t="s">
        <v>28</v>
      </c>
      <c r="B22" t="s">
        <v>29</v>
      </c>
      <c r="C22" s="2">
        <f>C11+C12</f>
        <v>16.990291386731393</v>
      </c>
      <c r="D22" s="2">
        <f>C22/$C$25</f>
        <v>21.34146285108073</v>
      </c>
      <c r="F22" t="s">
        <v>29</v>
      </c>
      <c r="G22" s="2">
        <f>G11+G12</f>
        <v>15.185649000000002</v>
      </c>
      <c r="H22" s="2">
        <f>G22/$G$25</f>
        <v>17.860648087407466</v>
      </c>
      <c r="J22" t="s">
        <v>29</v>
      </c>
      <c r="K22" s="2">
        <f>K11+K12+K13+K14</f>
        <v>20.633148</v>
      </c>
      <c r="L22" s="2">
        <f>K22/$K$25</f>
        <v>24.055582932790678</v>
      </c>
    </row>
    <row r="23" spans="1:12" ht="12.75">
      <c r="A23" t="s">
        <v>30</v>
      </c>
      <c r="B23" t="s">
        <v>8</v>
      </c>
      <c r="C23" s="2">
        <f>C9+C10</f>
        <v>15.210357025889968</v>
      </c>
      <c r="D23" s="2">
        <f>C23/$C$25</f>
        <v>19.105691717165687</v>
      </c>
      <c r="F23" t="s">
        <v>8</v>
      </c>
      <c r="G23" s="2">
        <f>G9+G10</f>
        <v>6.174385</v>
      </c>
      <c r="H23" s="2">
        <f>G23/$G$25</f>
        <v>7.262022034169717</v>
      </c>
      <c r="J23" t="s">
        <v>8</v>
      </c>
      <c r="K23" s="2">
        <f>K9+K10</f>
        <v>16.573556</v>
      </c>
      <c r="L23" s="2">
        <f>K23/$K$25</f>
        <v>19.322623520620827</v>
      </c>
    </row>
    <row r="24" spans="1:12" ht="12.75">
      <c r="A24" t="s">
        <v>31</v>
      </c>
      <c r="B24" t="s">
        <v>32</v>
      </c>
      <c r="C24" s="2">
        <f>C5</f>
        <v>7.686084478964401</v>
      </c>
      <c r="D24" s="2">
        <f>C24/$C$25</f>
        <v>9.654471641739372</v>
      </c>
      <c r="F24" t="s">
        <v>32</v>
      </c>
      <c r="G24" s="2">
        <f>G5+G8</f>
        <v>15.811430999999999</v>
      </c>
      <c r="H24" s="2">
        <f>G24/$G$25</f>
        <v>18.59666352418162</v>
      </c>
      <c r="J24" t="s">
        <v>32</v>
      </c>
      <c r="K24" s="2">
        <f>K5+K8</f>
        <v>0</v>
      </c>
      <c r="L24" s="2">
        <f>K24/$K$25</f>
        <v>0</v>
      </c>
    </row>
    <row r="25" spans="3:11" ht="12.75">
      <c r="C25">
        <f>SUM(C21:C24)/100</f>
        <v>0.7961165317152102</v>
      </c>
      <c r="G25">
        <f>SUM(G21:G24)/100</f>
        <v>0.85022945</v>
      </c>
      <c r="K25">
        <f>SUM(K21:K24)/100</f>
        <v>0.8577280399999999</v>
      </c>
    </row>
    <row r="27" spans="1:12" ht="12.75">
      <c r="A27" t="s">
        <v>26</v>
      </c>
      <c r="B27" t="s">
        <v>27</v>
      </c>
      <c r="C27" s="2">
        <f>C3+C4</f>
        <v>39.72492027993527</v>
      </c>
      <c r="D27">
        <f>C27/100</f>
        <v>0.39724920279935266</v>
      </c>
      <c r="F27" t="s">
        <v>27</v>
      </c>
      <c r="G27" s="2">
        <f>G3+G4</f>
        <v>47.85148</v>
      </c>
      <c r="H27">
        <f>G27/100</f>
        <v>0.4785148</v>
      </c>
      <c r="J27" t="s">
        <v>27</v>
      </c>
      <c r="K27" s="2">
        <f>K3+K4</f>
        <v>48.5661</v>
      </c>
      <c r="L27">
        <f>K27/100</f>
        <v>0.485661</v>
      </c>
    </row>
    <row r="28" spans="1:13" ht="12.75">
      <c r="A28" t="s">
        <v>28</v>
      </c>
      <c r="B28" t="s">
        <v>29</v>
      </c>
      <c r="C28" s="2">
        <f>C11+C12+C6</f>
        <v>29.773463032362464</v>
      </c>
      <c r="D28">
        <f>C28/100</f>
        <v>0.2977346303236246</v>
      </c>
      <c r="F28" t="s">
        <v>29</v>
      </c>
      <c r="G28" s="2">
        <f>G11+G12+G6</f>
        <v>21.15144</v>
      </c>
      <c r="H28">
        <f>G28/100</f>
        <v>0.21151440000000002</v>
      </c>
      <c r="J28" t="s">
        <v>29</v>
      </c>
      <c r="K28" s="2">
        <f>K11+K12+K13+K14</f>
        <v>20.633148</v>
      </c>
      <c r="L28">
        <f>K28/100</f>
        <v>0.20633147999999998</v>
      </c>
      <c r="M28" t="s">
        <v>33</v>
      </c>
    </row>
    <row r="29" spans="1:12" ht="12.75">
      <c r="A29" t="s">
        <v>30</v>
      </c>
      <c r="B29" t="s">
        <v>8</v>
      </c>
      <c r="C29" s="2">
        <f>C9+C10</f>
        <v>15.210357025889968</v>
      </c>
      <c r="D29">
        <f>C29/100</f>
        <v>0.15210357025889967</v>
      </c>
      <c r="F29" t="s">
        <v>8</v>
      </c>
      <c r="G29" s="2">
        <f>G9+G10</f>
        <v>6.174385</v>
      </c>
      <c r="H29">
        <f>G29/100</f>
        <v>0.06174385</v>
      </c>
      <c r="J29" t="s">
        <v>8</v>
      </c>
      <c r="K29" s="2">
        <f>K9+K10</f>
        <v>16.573556</v>
      </c>
      <c r="L29">
        <f>K29/100</f>
        <v>0.16573556</v>
      </c>
    </row>
    <row r="30" spans="1:12" ht="12.75">
      <c r="A30" t="s">
        <v>34</v>
      </c>
      <c r="B30" t="s">
        <v>32</v>
      </c>
      <c r="C30" s="2">
        <f>C5+C7+C8</f>
        <v>15.291263084142393</v>
      </c>
      <c r="D30">
        <f>C30/100</f>
        <v>0.15291263084142392</v>
      </c>
      <c r="F30" t="s">
        <v>32</v>
      </c>
      <c r="G30" s="2">
        <f>G5+G7+G8</f>
        <v>24.822695</v>
      </c>
      <c r="H30">
        <f>G30/100</f>
        <v>0.24822695</v>
      </c>
      <c r="J30" t="s">
        <v>32</v>
      </c>
      <c r="K30" s="2">
        <f>K5+K7+K8+K6</f>
        <v>14.227188</v>
      </c>
      <c r="L30">
        <f>K30/100</f>
        <v>0.14227188</v>
      </c>
    </row>
    <row r="31" spans="3:11" ht="12.75">
      <c r="C31">
        <f>SUM(C27:C30)</f>
        <v>100.00000342233008</v>
      </c>
      <c r="G31">
        <f>SUM(G27:G30)</f>
        <v>100</v>
      </c>
      <c r="K31" s="14">
        <f>SUM(K27:K30)</f>
        <v>99.99999199999999</v>
      </c>
    </row>
    <row r="33" spans="3:7" ht="12.75">
      <c r="C33" s="2"/>
      <c r="G33" s="2"/>
    </row>
  </sheetData>
  <sheetProtection/>
  <mergeCells count="3">
    <mergeCell ref="B1:C1"/>
    <mergeCell ref="F1:G1"/>
    <mergeCell ref="J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manfredi_t</dc:creator>
  <cp:keywords/>
  <dc:description/>
  <cp:lastModifiedBy>schets_l</cp:lastModifiedBy>
  <cp:lastPrinted>2009-06-10T08:25:42Z</cp:lastPrinted>
  <dcterms:created xsi:type="dcterms:W3CDTF">2009-05-20T10:52:09Z</dcterms:created>
  <dcterms:modified xsi:type="dcterms:W3CDTF">2010-03-25T16:03:33Z</dcterms:modified>
  <cp:category/>
  <cp:version/>
  <cp:contentType/>
  <cp:contentStatus/>
</cp:coreProperties>
</file>