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11790"/>
  </bookViews>
  <sheets>
    <sheet name="Network sectors" sheetId="1" r:id="rId1"/>
    <sheet name="Retail trade" sheetId="3" r:id="rId2"/>
    <sheet name="Professional services" sheetId="2" r:id="rId3"/>
  </sheets>
  <definedNames>
    <definedName name="_xlnm._FilterDatabase" localSheetId="0" hidden="1">'Network sectors'!$B$7:$D$23</definedName>
    <definedName name="ACC">'Professional services'!$B$30:$B$46</definedName>
    <definedName name="ARC">'Professional services'!$B$74:$B$90</definedName>
    <definedName name="ENG">'Professional services'!$B$96:$B$112</definedName>
    <definedName name="LEG">'Professional services'!$B$52:$B$68</definedName>
  </definedNames>
  <calcPr calcId="145621"/>
</workbook>
</file>

<file path=xl/calcChain.xml><?xml version="1.0" encoding="utf-8"?>
<calcChain xmlns="http://schemas.openxmlformats.org/spreadsheetml/2006/main">
  <c r="D24" i="2" l="1"/>
  <c r="D23" i="2"/>
  <c r="D22" i="2" l="1"/>
  <c r="D21" i="2"/>
  <c r="D20" i="2"/>
  <c r="D19" i="2"/>
  <c r="D18" i="2"/>
  <c r="D17" i="2"/>
  <c r="D16" i="2"/>
  <c r="D15" i="2"/>
  <c r="D14" i="2"/>
  <c r="D13" i="2"/>
  <c r="D12" i="2"/>
  <c r="D11" i="2"/>
  <c r="D10" i="2"/>
  <c r="AB23" i="1" l="1"/>
  <c r="E23" i="1"/>
  <c r="W23" i="1"/>
  <c r="S23" i="1"/>
  <c r="J23" i="1"/>
  <c r="O23" i="1"/>
  <c r="AE22" i="1"/>
  <c r="AE23" i="1"/>
  <c r="O22" i="1" l="1"/>
  <c r="S22" i="1"/>
  <c r="AB22" i="1"/>
  <c r="J22" i="1"/>
  <c r="W22" i="1"/>
  <c r="D23" i="1"/>
  <c r="E22" i="1"/>
  <c r="D22" i="1" l="1"/>
  <c r="AB21" i="1" l="1"/>
  <c r="E21" i="1" l="1"/>
  <c r="O21" i="1"/>
  <c r="J21" i="1"/>
  <c r="S21" i="1"/>
  <c r="W21" i="1"/>
  <c r="AE21" i="1"/>
  <c r="D21" i="1" l="1"/>
  <c r="O20" i="1" l="1"/>
  <c r="S20" i="1"/>
  <c r="W20" i="1"/>
  <c r="AE20" i="1"/>
  <c r="AB20" i="1"/>
  <c r="E20" i="1"/>
  <c r="J20" i="1"/>
  <c r="D20" i="1" l="1"/>
  <c r="AB18" i="1" l="1"/>
  <c r="J18" i="1"/>
  <c r="AE12" i="1"/>
  <c r="AE13" i="1"/>
  <c r="AE18" i="1"/>
  <c r="O18" i="1"/>
  <c r="W18" i="1"/>
  <c r="E18" i="1"/>
  <c r="S18" i="1"/>
  <c r="AB19" i="1"/>
  <c r="AB12" i="1"/>
  <c r="E19" i="1"/>
  <c r="O10" i="1"/>
  <c r="S19" i="1"/>
  <c r="J12" i="1"/>
  <c r="W12" i="1"/>
  <c r="O12" i="1"/>
  <c r="O19" i="1"/>
  <c r="S12" i="1"/>
  <c r="E12" i="1"/>
  <c r="AE19" i="1"/>
  <c r="J19" i="1"/>
  <c r="W19" i="1"/>
  <c r="AE11" i="1"/>
  <c r="AE10" i="1"/>
  <c r="AE17" i="1"/>
  <c r="E10" i="1"/>
  <c r="AE16" i="1"/>
  <c r="J11" i="1"/>
  <c r="AB17" i="1"/>
  <c r="S10" i="1"/>
  <c r="AB10" i="1"/>
  <c r="W11" i="1"/>
  <c r="W10" i="1"/>
  <c r="O11" i="1"/>
  <c r="O17" i="1"/>
  <c r="J10" i="1"/>
  <c r="E11" i="1"/>
  <c r="W17" i="1"/>
  <c r="AB11" i="1"/>
  <c r="J17" i="1"/>
  <c r="S17" i="1"/>
  <c r="E17" i="1"/>
  <c r="S11" i="1"/>
  <c r="O13" i="1"/>
  <c r="E13" i="1"/>
  <c r="E16" i="1"/>
  <c r="AB13" i="1"/>
  <c r="S13" i="1"/>
  <c r="S14" i="1"/>
  <c r="S9" i="1"/>
  <c r="S15" i="1"/>
  <c r="S16" i="1"/>
  <c r="O16" i="1"/>
  <c r="E14" i="1"/>
  <c r="E9" i="1"/>
  <c r="E15" i="1"/>
  <c r="W13" i="1"/>
  <c r="J13" i="1"/>
  <c r="AB16" i="1"/>
  <c r="W16" i="1"/>
  <c r="J16" i="1"/>
  <c r="AB9" i="1"/>
  <c r="AE15" i="1"/>
  <c r="W15" i="1"/>
  <c r="W14" i="1"/>
  <c r="W9" i="1"/>
  <c r="AE14" i="1"/>
  <c r="J14" i="1"/>
  <c r="AB15" i="1"/>
  <c r="O9" i="1"/>
  <c r="AE9" i="1"/>
  <c r="J9" i="1"/>
  <c r="J15" i="1"/>
  <c r="AB14" i="1"/>
  <c r="O14" i="1"/>
  <c r="O15" i="1"/>
  <c r="D18" i="1" l="1"/>
  <c r="D12" i="1"/>
  <c r="D19" i="1"/>
  <c r="D10" i="1"/>
  <c r="D17" i="1"/>
  <c r="D11" i="1"/>
  <c r="D13" i="1"/>
  <c r="D16" i="1"/>
  <c r="D14" i="1"/>
  <c r="D15" i="1"/>
  <c r="D9" i="1"/>
</calcChain>
</file>

<file path=xl/sharedStrings.xml><?xml version="1.0" encoding="utf-8"?>
<sst xmlns="http://schemas.openxmlformats.org/spreadsheetml/2006/main" count="473" uniqueCount="133">
  <si>
    <t>Airlines</t>
  </si>
  <si>
    <t>Telecom</t>
  </si>
  <si>
    <t>Gas</t>
  </si>
  <si>
    <t>Post</t>
  </si>
  <si>
    <t>Rail</t>
  </si>
  <si>
    <t>Road</t>
  </si>
  <si>
    <t>Country</t>
  </si>
  <si>
    <t>year</t>
  </si>
  <si>
    <t>Entry Barriers</t>
  </si>
  <si>
    <t>Public Ownership</t>
  </si>
  <si>
    <t>Entry</t>
  </si>
  <si>
    <t>Market Structure</t>
  </si>
  <si>
    <t>Vertical Integration</t>
  </si>
  <si>
    <t>Market structure</t>
  </si>
  <si>
    <t>Prices</t>
  </si>
  <si>
    <t>All sectors</t>
  </si>
  <si>
    <t>Overall</t>
  </si>
  <si>
    <t>ARG</t>
  </si>
  <si>
    <t>COL</t>
  </si>
  <si>
    <t>PER</t>
  </si>
  <si>
    <t>HON</t>
  </si>
  <si>
    <t>SLV</t>
  </si>
  <si>
    <t>DOM</t>
  </si>
  <si>
    <t>NIC</t>
  </si>
  <si>
    <t>CRI</t>
  </si>
  <si>
    <t>JAM</t>
  </si>
  <si>
    <t>Elec_Entry</t>
  </si>
  <si>
    <t>Elec_VInteg</t>
  </si>
  <si>
    <t>Elec_PubOwner</t>
  </si>
  <si>
    <t>Gas_Entry</t>
  </si>
  <si>
    <t>Gas_PubOwner</t>
  </si>
  <si>
    <t>Gas_VInteg</t>
  </si>
  <si>
    <t>Gas_Mstruc</t>
  </si>
  <si>
    <t>Telecom_Entry</t>
  </si>
  <si>
    <t>Telecom_PubOwner</t>
  </si>
  <si>
    <t>Telecom_Mstruct</t>
  </si>
  <si>
    <t>Post_Entry</t>
  </si>
  <si>
    <t>Post_PubOwner</t>
  </si>
  <si>
    <t>Rail_Entry</t>
  </si>
  <si>
    <t>Rail_PubOwner</t>
  </si>
  <si>
    <t>Rail_VInteg</t>
  </si>
  <si>
    <t>Rail_Mstruc</t>
  </si>
  <si>
    <t>Air_Entry</t>
  </si>
  <si>
    <t>Air_PubOwner</t>
  </si>
  <si>
    <t>Road_Entry</t>
  </si>
  <si>
    <t>Road_Price</t>
  </si>
  <si>
    <t>Electricity</t>
  </si>
  <si>
    <t>Elec_All</t>
  </si>
  <si>
    <t>Gas_All</t>
  </si>
  <si>
    <t>Telecom_All</t>
  </si>
  <si>
    <t>Post_All</t>
  </si>
  <si>
    <t>Rail_All</t>
  </si>
  <si>
    <t>Air_All</t>
  </si>
  <si>
    <t>Road_All</t>
  </si>
  <si>
    <t>Education requirements</t>
  </si>
  <si>
    <t>Quotas and economic needs tests</t>
  </si>
  <si>
    <t>Regulations on advertising</t>
  </si>
  <si>
    <t>Regulations on prices and fees</t>
  </si>
  <si>
    <t>Entry regulations</t>
  </si>
  <si>
    <t>Conduct regulation</t>
  </si>
  <si>
    <t>Accounting</t>
  </si>
  <si>
    <t>ACC</t>
  </si>
  <si>
    <t>ERED2013</t>
  </si>
  <si>
    <t>ERQT2013</t>
  </si>
  <si>
    <t>ADV2013</t>
  </si>
  <si>
    <t>PRICE2013</t>
  </si>
  <si>
    <t>MC2013</t>
  </si>
  <si>
    <t>Regulations on the form of business</t>
  </si>
  <si>
    <t>Inter-professional co-operation</t>
  </si>
  <si>
    <t>BUSINESS2013</t>
  </si>
  <si>
    <t>COOPE2013</t>
  </si>
  <si>
    <t>LEG</t>
  </si>
  <si>
    <t>ENG</t>
  </si>
  <si>
    <t>ARC</t>
  </si>
  <si>
    <t>Legal</t>
  </si>
  <si>
    <t>Engineer</t>
  </si>
  <si>
    <t>Architect</t>
  </si>
  <si>
    <t>Licences or permits needed to engage in commercial activity</t>
  </si>
  <si>
    <t>Specific regulation of large outlet</t>
  </si>
  <si>
    <t>Protection of existing firms</t>
  </si>
  <si>
    <t>Regulation of shop opening hours</t>
  </si>
  <si>
    <t>Price controls</t>
  </si>
  <si>
    <t>Licen_pmr2013</t>
  </si>
  <si>
    <t>Specreg2013</t>
  </si>
  <si>
    <t>Protect2013</t>
  </si>
  <si>
    <t>Price2013</t>
  </si>
  <si>
    <t>Open_hours2013</t>
  </si>
  <si>
    <t>Compulsory chamber membership</t>
  </si>
  <si>
    <t>MEMBPROF2013</t>
  </si>
  <si>
    <t>ALL2013</t>
  </si>
  <si>
    <t>All professions</t>
  </si>
  <si>
    <t>Elec_Mstruc</t>
  </si>
  <si>
    <t>Post_Mstruc</t>
  </si>
  <si>
    <t>ER2013</t>
  </si>
  <si>
    <t>OVL2013</t>
  </si>
  <si>
    <t>TASKS2013</t>
  </si>
  <si>
    <t>Exclusive or shared exclusive rights</t>
  </si>
  <si>
    <t>Details for accounting</t>
  </si>
  <si>
    <t>Promo_splice2013</t>
  </si>
  <si>
    <t>Retail_splice2013</t>
  </si>
  <si>
    <t>Retail indicator</t>
  </si>
  <si>
    <t>Regulation in professional services</t>
  </si>
  <si>
    <t>Regulation in Retail trade</t>
  </si>
  <si>
    <t>Regulation in network sectors (energy, transport and communications)</t>
  </si>
  <si>
    <t>Quotas</t>
  </si>
  <si>
    <t>All</t>
  </si>
  <si>
    <t>URY</t>
  </si>
  <si>
    <t>PAN</t>
  </si>
  <si>
    <t>PRY</t>
  </si>
  <si>
    <t>ECU</t>
  </si>
  <si>
    <t>BOL</t>
  </si>
  <si>
    <t>GTM</t>
  </si>
  <si>
    <t>Promotions /discounts</t>
  </si>
  <si>
    <t>Details for  architect</t>
  </si>
  <si>
    <t>Details for  Engineer</t>
  </si>
  <si>
    <t>Details for           legal services</t>
  </si>
  <si>
    <t>OECD WBG COUNTRIES</t>
  </si>
  <si>
    <t>Argentina</t>
  </si>
  <si>
    <t>Bolivia</t>
  </si>
  <si>
    <t>Colombia</t>
  </si>
  <si>
    <t>Costa Rica</t>
  </si>
  <si>
    <t>Dominican Republic</t>
  </si>
  <si>
    <t>Ecuador</t>
  </si>
  <si>
    <t>El Salvador</t>
  </si>
  <si>
    <t>Guatemala</t>
  </si>
  <si>
    <t>Honduras</t>
  </si>
  <si>
    <t>Jamaica</t>
  </si>
  <si>
    <t>Nicaragua</t>
  </si>
  <si>
    <t>Panama</t>
  </si>
  <si>
    <t>Paraguay</t>
  </si>
  <si>
    <t>Peru</t>
  </si>
  <si>
    <t>Uruguay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</si>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</sst>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24"/>
      <color rgb="FF0070C0"/>
      <name val="Times New Roman"/>
      <family val="1"/>
    </font>
    <font>
      <sz val="18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EE6F2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0E387C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Border="1"/>
    <xf numFmtId="0" fontId="1" fillId="0" borderId="7" xfId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0" fontId="1" fillId="0" borderId="0" xfId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2" fontId="0" fillId="0" borderId="0" xfId="0" applyNumberFormat="1" applyFill="1" applyBorder="1"/>
    <xf numFmtId="2" fontId="0" fillId="0" borderId="3" xfId="0" applyNumberFormat="1" applyFill="1" applyBorder="1"/>
    <xf numFmtId="164" fontId="2" fillId="2" borderId="5" xfId="1" applyNumberFormat="1" applyFont="1" applyFill="1" applyBorder="1" applyAlignment="1">
      <alignment vertical="center"/>
    </xf>
    <xf numFmtId="1" fontId="3" fillId="2" borderId="6" xfId="2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2" fontId="0" fillId="3" borderId="6" xfId="0" applyNumberFormat="1" applyFill="1" applyBorder="1"/>
    <xf numFmtId="2" fontId="0" fillId="3" borderId="0" xfId="0" applyNumberFormat="1" applyFill="1"/>
    <xf numFmtId="2" fontId="0" fillId="3" borderId="1" xfId="0" applyNumberFormat="1" applyFill="1" applyBorder="1"/>
    <xf numFmtId="2" fontId="0" fillId="3" borderId="0" xfId="0" applyNumberFormat="1" applyFill="1" applyBorder="1"/>
    <xf numFmtId="2" fontId="0" fillId="3" borderId="3" xfId="0" applyNumberFormat="1" applyFill="1" applyBorder="1"/>
    <xf numFmtId="0" fontId="0" fillId="0" borderId="6" xfId="0" applyFill="1" applyBorder="1"/>
    <xf numFmtId="2" fontId="0" fillId="0" borderId="6" xfId="0" applyNumberFormat="1" applyFill="1" applyBorder="1"/>
    <xf numFmtId="2" fontId="0" fillId="0" borderId="1" xfId="0" applyNumberFormat="1" applyFill="1" applyBorder="1"/>
    <xf numFmtId="0" fontId="8" fillId="0" borderId="0" xfId="0" applyFont="1" applyAlignment="1">
      <alignment horizontal="center" vertical="center" readingOrder="1"/>
    </xf>
    <xf numFmtId="1" fontId="1" fillId="2" borderId="5" xfId="2" applyNumberFormat="1" applyFont="1" applyFill="1" applyBorder="1" applyAlignment="1">
      <alignment horizontal="left" vertical="center"/>
    </xf>
    <xf numFmtId="1" fontId="1" fillId="2" borderId="5" xfId="2" applyNumberFormat="1" applyFont="1" applyFill="1" applyBorder="1" applyAlignment="1">
      <alignment horizontal="center" vertical="center"/>
    </xf>
    <xf numFmtId="1" fontId="3" fillId="2" borderId="6" xfId="2" applyNumberFormat="1" applyFont="1" applyFill="1" applyBorder="1" applyAlignment="1">
      <alignment horizontal="left" vertical="center" wrapText="1"/>
    </xf>
    <xf numFmtId="164" fontId="2" fillId="4" borderId="8" xfId="1" applyNumberFormat="1" applyFont="1" applyFill="1" applyBorder="1" applyAlignment="1">
      <alignment horizontal="centerContinuous" vertical="center"/>
    </xf>
    <xf numFmtId="1" fontId="3" fillId="4" borderId="0" xfId="2" applyNumberFormat="1" applyFont="1" applyFill="1" applyBorder="1" applyAlignment="1">
      <alignment horizontal="center" vertical="center" wrapText="1"/>
    </xf>
    <xf numFmtId="164" fontId="3" fillId="5" borderId="1" xfId="2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Continuous" vertical="center"/>
    </xf>
    <xf numFmtId="0" fontId="0" fillId="4" borderId="8" xfId="0" applyFill="1" applyBorder="1" applyAlignment="1">
      <alignment horizontal="centerContinuous"/>
    </xf>
    <xf numFmtId="164" fontId="2" fillId="4" borderId="9" xfId="1" applyNumberFormat="1" applyFont="1" applyFill="1" applyBorder="1" applyAlignment="1">
      <alignment horizontal="centerContinuous" vertical="center"/>
    </xf>
    <xf numFmtId="0" fontId="6" fillId="4" borderId="8" xfId="0" applyFont="1" applyFill="1" applyBorder="1" applyAlignment="1">
      <alignment horizontal="centerContinuous"/>
    </xf>
    <xf numFmtId="164" fontId="5" fillId="4" borderId="8" xfId="1" applyNumberFormat="1" applyFont="1" applyFill="1" applyBorder="1" applyAlignment="1">
      <alignment horizontal="centerContinuous" vertical="center"/>
    </xf>
    <xf numFmtId="164" fontId="5" fillId="4" borderId="9" xfId="1" applyNumberFormat="1" applyFont="1" applyFill="1" applyBorder="1" applyAlignment="1">
      <alignment horizontal="centerContinuous" vertical="center"/>
    </xf>
    <xf numFmtId="164" fontId="3" fillId="5" borderId="3" xfId="2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/>
    <xf numFmtId="2" fontId="0" fillId="0" borderId="7" xfId="0" applyNumberFormat="1" applyBorder="1"/>
    <xf numFmtId="0" fontId="0" fillId="0" borderId="0" xfId="0" applyFont="1"/>
    <xf numFmtId="0" fontId="0" fillId="0" borderId="0" xfId="0" applyFill="1" applyBorder="1"/>
    <xf numFmtId="0" fontId="1" fillId="0" borderId="0" xfId="1" applyFill="1" applyBorder="1" applyAlignment="1">
      <alignment horizontal="center"/>
    </xf>
    <xf numFmtId="0" fontId="0" fillId="0" borderId="0" xfId="0" applyFont="1" applyFill="1" applyBorder="1"/>
    <xf numFmtId="2" fontId="0" fillId="0" borderId="7" xfId="0" applyNumberFormat="1" applyFill="1" applyBorder="1"/>
    <xf numFmtId="0" fontId="6" fillId="0" borderId="7" xfId="0" applyFont="1" applyFill="1" applyBorder="1"/>
    <xf numFmtId="164" fontId="5" fillId="0" borderId="0" xfId="1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2" fontId="0" fillId="0" borderId="2" xfId="0" applyNumberFormat="1" applyFill="1" applyBorder="1"/>
    <xf numFmtId="0" fontId="1" fillId="0" borderId="0" xfId="1" applyFill="1"/>
    <xf numFmtId="164" fontId="2" fillId="0" borderId="0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9" fillId="0" borderId="0" xfId="0" applyFont="1" applyAlignment="1">
      <alignment horizontal="center" vertical="center" readingOrder="1"/>
    </xf>
    <xf numFmtId="164" fontId="2" fillId="2" borderId="4" xfId="1" applyNumberFormat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 wrapText="1"/>
    </xf>
    <xf numFmtId="164" fontId="5" fillId="6" borderId="4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 readingOrder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1" fontId="3" fillId="2" borderId="5" xfId="2" applyNumberFormat="1" applyFont="1" applyFill="1" applyBorder="1" applyAlignment="1">
      <alignment horizontal="left" vertical="center" wrapText="1"/>
    </xf>
    <xf numFmtId="0" fontId="7" fillId="0" borderId="0" xfId="4" applyAlignment="1">
      <alignment wrapText="1"/>
    </xf>
    <xf numFmtId="1" fontId="10" fillId="6" borderId="10" xfId="2" applyNumberFormat="1" applyFont="1" applyFill="1" applyBorder="1" applyAlignment="1">
      <alignment horizontal="left" vertical="center" wrapText="1"/>
    </xf>
    <xf numFmtId="1" fontId="10" fillId="6" borderId="11" xfId="2" applyNumberFormat="1" applyFont="1" applyFill="1" applyBorder="1" applyAlignment="1">
      <alignment horizontal="center" vertical="center" wrapText="1"/>
    </xf>
    <xf numFmtId="164" fontId="5" fillId="6" borderId="11" xfId="1" applyNumberFormat="1" applyFont="1" applyFill="1" applyBorder="1" applyAlignment="1">
      <alignment horizontal="center" vertical="center" wrapText="1"/>
    </xf>
    <xf numFmtId="164" fontId="5" fillId="7" borderId="11" xfId="1" applyNumberFormat="1" applyFont="1" applyFill="1" applyBorder="1" applyAlignment="1">
      <alignment horizontal="center" vertical="center" wrapText="1"/>
    </xf>
    <xf numFmtId="1" fontId="2" fillId="3" borderId="11" xfId="2" applyNumberFormat="1" applyFont="1" applyFill="1" applyBorder="1" applyAlignment="1">
      <alignment horizontal="center" vertical="center" wrapText="1"/>
    </xf>
    <xf numFmtId="1" fontId="2" fillId="3" borderId="12" xfId="2" applyNumberFormat="1" applyFont="1" applyFill="1" applyBorder="1" applyAlignment="1">
      <alignment horizontal="center" vertical="center" wrapText="1"/>
    </xf>
    <xf numFmtId="164" fontId="5" fillId="7" borderId="10" xfId="1" applyNumberFormat="1" applyFont="1" applyFill="1" applyBorder="1" applyAlignment="1">
      <alignment horizontal="center" vertical="center" wrapText="1"/>
    </xf>
    <xf numFmtId="1" fontId="2" fillId="3" borderId="13" xfId="2" applyNumberFormat="1" applyFont="1" applyFill="1" applyBorder="1" applyAlignment="1">
      <alignment horizontal="center" vertical="center" wrapText="1"/>
    </xf>
    <xf numFmtId="1" fontId="10" fillId="6" borderId="1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4" fillId="0" borderId="0" xfId="3" applyFill="1"/>
    <xf numFmtId="1" fontId="2" fillId="0" borderId="6" xfId="2" applyNumberFormat="1" applyFont="1" applyFill="1" applyBorder="1" applyAlignment="1">
      <alignment horizontal="left" vertical="center" wrapText="1"/>
    </xf>
    <xf numFmtId="1" fontId="3" fillId="0" borderId="6" xfId="2" applyNumberFormat="1" applyFont="1" applyFill="1" applyBorder="1" applyAlignment="1">
      <alignment horizontal="center" vertical="center" wrapText="1"/>
    </xf>
    <xf numFmtId="1" fontId="3" fillId="0" borderId="0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" fontId="10" fillId="0" borderId="6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1"/>
    </xf>
    <xf numFmtId="164" fontId="2" fillId="4" borderId="4" xfId="1" applyNumberFormat="1" applyFont="1" applyFill="1" applyBorder="1" applyAlignment="1">
      <alignment horizontal="centerContinuous" vertical="center"/>
    </xf>
    <xf numFmtId="1" fontId="3" fillId="4" borderId="2" xfId="2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Normal 3" xfId="3"/>
    <cellStyle name="Normal_Jorge - regref indicators final" xfId="2"/>
  </cellStyles>
  <dxfs count="0"/>
  <tableStyles count="0" defaultTableStyle="TableStyleMedium2" defaultPivotStyle="PivotStyleLight16"/>
  <colors>
    <mruColors>
      <color rgb="FFDEE6F2"/>
      <color rgb="FF0E387C"/>
      <color rgb="FF558ED5"/>
      <color rgb="FFB9CDE5"/>
      <color rgb="FF103E8A"/>
      <color rgb="FF8DB4E3"/>
      <color rgb="FF2A63A8"/>
      <color rgb="FF0C306A"/>
      <color rgb="FF1654BA"/>
      <color rgb="FFC7D7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46"/>
  <sheetViews>
    <sheetView tabSelected="1" zoomScale="85" zoomScaleNormal="85" workbookViewId="0">
      <pane xSplit="3" ySplit="7" topLeftCell="D8" activePane="bottomRight" state="frozen"/>
      <selection pane="topRight"/>
      <selection pane="bottomLeft"/>
      <selection pane="bottomRight" activeCell="B1" sqref="B1"/>
    </sheetView>
  </sheetViews>
  <sheetFormatPr defaultRowHeight="12.75" x14ac:dyDescent="0.2"/>
  <cols>
    <col min="1" max="1" width="11.140625" style="9" hidden="1" customWidth="1"/>
    <col min="2" max="2" width="18.5703125" bestFit="1" customWidth="1"/>
    <col min="4" max="9" width="11.5703125" customWidth="1"/>
    <col min="11" max="33" width="11.85546875" customWidth="1"/>
  </cols>
  <sheetData>
    <row r="1" spans="1:36" ht="30.75" x14ac:dyDescent="0.2">
      <c r="C1" s="23"/>
      <c r="D1" s="100" t="s">
        <v>103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4" spans="1:36" ht="12" customHeight="1" thickBot="1" x14ac:dyDescent="0.25"/>
    <row r="5" spans="1:36" ht="20.25" hidden="1" customHeight="1" thickBot="1" x14ac:dyDescent="0.25">
      <c r="C5">
        <v>2013</v>
      </c>
      <c r="D5" t="s">
        <v>105</v>
      </c>
      <c r="E5" t="s">
        <v>47</v>
      </c>
      <c r="F5" t="s">
        <v>26</v>
      </c>
      <c r="G5" t="s">
        <v>28</v>
      </c>
      <c r="H5" t="s">
        <v>27</v>
      </c>
      <c r="I5" s="2" t="s">
        <v>91</v>
      </c>
      <c r="J5" t="s">
        <v>48</v>
      </c>
      <c r="K5" t="s">
        <v>29</v>
      </c>
      <c r="L5" t="s">
        <v>30</v>
      </c>
      <c r="M5" t="s">
        <v>31</v>
      </c>
      <c r="N5" t="s">
        <v>32</v>
      </c>
      <c r="O5" t="s">
        <v>49</v>
      </c>
      <c r="P5" t="s">
        <v>33</v>
      </c>
      <c r="Q5" t="s">
        <v>34</v>
      </c>
      <c r="R5" t="s">
        <v>35</v>
      </c>
      <c r="S5" t="s">
        <v>50</v>
      </c>
      <c r="T5" t="s">
        <v>36</v>
      </c>
      <c r="U5" t="s">
        <v>37</v>
      </c>
      <c r="V5" t="s">
        <v>92</v>
      </c>
      <c r="W5" t="s">
        <v>51</v>
      </c>
      <c r="X5" t="s">
        <v>38</v>
      </c>
      <c r="Y5" t="s">
        <v>39</v>
      </c>
      <c r="Z5" t="s">
        <v>40</v>
      </c>
      <c r="AA5" t="s">
        <v>41</v>
      </c>
      <c r="AB5" t="s">
        <v>52</v>
      </c>
      <c r="AC5" t="s">
        <v>42</v>
      </c>
      <c r="AD5" t="s">
        <v>43</v>
      </c>
      <c r="AE5" t="s">
        <v>53</v>
      </c>
      <c r="AF5" t="s">
        <v>44</v>
      </c>
      <c r="AG5" t="s">
        <v>45</v>
      </c>
    </row>
    <row r="6" spans="1:36" ht="20.25" customHeight="1" x14ac:dyDescent="0.2">
      <c r="A6" s="50"/>
      <c r="B6" s="24"/>
      <c r="C6" s="25"/>
      <c r="D6" s="12" t="s">
        <v>15</v>
      </c>
      <c r="E6" s="32" t="s">
        <v>46</v>
      </c>
      <c r="F6" s="33"/>
      <c r="G6" s="27"/>
      <c r="H6" s="34"/>
      <c r="I6" s="34"/>
      <c r="J6" s="27" t="s">
        <v>2</v>
      </c>
      <c r="K6" s="33"/>
      <c r="L6" s="27"/>
      <c r="M6" s="27"/>
      <c r="N6" s="34"/>
      <c r="O6" s="27" t="s">
        <v>1</v>
      </c>
      <c r="P6" s="35"/>
      <c r="Q6" s="36"/>
      <c r="R6" s="37"/>
      <c r="S6" s="27" t="s">
        <v>3</v>
      </c>
      <c r="T6" s="35"/>
      <c r="U6" s="37"/>
      <c r="V6" s="36"/>
      <c r="W6" s="101" t="s">
        <v>4</v>
      </c>
      <c r="X6" s="35"/>
      <c r="Y6" s="36"/>
      <c r="Z6" s="36"/>
      <c r="AA6" s="37"/>
      <c r="AB6" s="27" t="s">
        <v>0</v>
      </c>
      <c r="AC6" s="35"/>
      <c r="AD6" s="37"/>
      <c r="AE6" s="27" t="s">
        <v>5</v>
      </c>
      <c r="AF6" s="35"/>
      <c r="AG6" s="37"/>
    </row>
    <row r="7" spans="1:36" ht="26.45" x14ac:dyDescent="0.25">
      <c r="A7" s="50"/>
      <c r="B7" s="26" t="s">
        <v>6</v>
      </c>
      <c r="C7" s="13" t="s">
        <v>7</v>
      </c>
      <c r="D7" s="13" t="s">
        <v>16</v>
      </c>
      <c r="E7" s="28" t="s">
        <v>16</v>
      </c>
      <c r="F7" s="29" t="s">
        <v>10</v>
      </c>
      <c r="G7" s="30" t="s">
        <v>9</v>
      </c>
      <c r="H7" s="30" t="s">
        <v>12</v>
      </c>
      <c r="I7" s="31" t="s">
        <v>13</v>
      </c>
      <c r="J7" s="28" t="s">
        <v>16</v>
      </c>
      <c r="K7" s="29" t="s">
        <v>10</v>
      </c>
      <c r="L7" s="30" t="s">
        <v>9</v>
      </c>
      <c r="M7" s="30" t="s">
        <v>12</v>
      </c>
      <c r="N7" s="38" t="s">
        <v>13</v>
      </c>
      <c r="O7" s="28" t="s">
        <v>16</v>
      </c>
      <c r="P7" s="29" t="s">
        <v>10</v>
      </c>
      <c r="Q7" s="30" t="s">
        <v>9</v>
      </c>
      <c r="R7" s="38" t="s">
        <v>11</v>
      </c>
      <c r="S7" s="28" t="s">
        <v>16</v>
      </c>
      <c r="T7" s="29" t="s">
        <v>10</v>
      </c>
      <c r="U7" s="30" t="s">
        <v>9</v>
      </c>
      <c r="V7" s="30" t="s">
        <v>11</v>
      </c>
      <c r="W7" s="102" t="s">
        <v>16</v>
      </c>
      <c r="X7" s="29" t="s">
        <v>10</v>
      </c>
      <c r="Y7" s="30" t="s">
        <v>9</v>
      </c>
      <c r="Z7" s="30" t="s">
        <v>12</v>
      </c>
      <c r="AA7" s="38" t="s">
        <v>11</v>
      </c>
      <c r="AB7" s="28" t="s">
        <v>16</v>
      </c>
      <c r="AC7" s="29" t="s">
        <v>8</v>
      </c>
      <c r="AD7" s="38" t="s">
        <v>9</v>
      </c>
      <c r="AE7" s="28" t="s">
        <v>16</v>
      </c>
      <c r="AF7" s="29" t="s">
        <v>10</v>
      </c>
      <c r="AG7" s="38" t="s">
        <v>14</v>
      </c>
    </row>
    <row r="8" spans="1:36" s="9" customFormat="1" ht="26.45" x14ac:dyDescent="0.25">
      <c r="A8" s="50"/>
      <c r="B8" s="90" t="s">
        <v>116</v>
      </c>
      <c r="C8" s="91"/>
      <c r="D8" s="91"/>
      <c r="E8" s="92"/>
      <c r="F8" s="93"/>
      <c r="G8" s="94"/>
      <c r="H8" s="94"/>
      <c r="I8" s="95"/>
      <c r="J8" s="92"/>
      <c r="K8" s="93"/>
      <c r="L8" s="94"/>
      <c r="M8" s="94"/>
      <c r="N8" s="96"/>
      <c r="O8" s="92"/>
      <c r="P8" s="93"/>
      <c r="Q8" s="94"/>
      <c r="R8" s="96"/>
      <c r="S8" s="92"/>
      <c r="T8" s="93"/>
      <c r="U8" s="94"/>
      <c r="V8" s="94"/>
      <c r="W8" s="103"/>
      <c r="X8" s="93"/>
      <c r="Y8" s="94"/>
      <c r="Z8" s="94"/>
      <c r="AA8" s="96"/>
      <c r="AB8" s="92"/>
      <c r="AC8" s="93"/>
      <c r="AD8" s="96"/>
      <c r="AE8" s="92"/>
      <c r="AF8" s="93"/>
      <c r="AG8" s="96"/>
    </row>
    <row r="9" spans="1:36" ht="13.15" x14ac:dyDescent="0.25">
      <c r="A9" s="9" t="s">
        <v>17</v>
      </c>
      <c r="B9" s="14" t="s">
        <v>117</v>
      </c>
      <c r="C9" s="14">
        <v>2014</v>
      </c>
      <c r="D9" s="15">
        <f t="shared" ref="D9:D16" si="0">IF(AND(E9=".",J9=".",O9=".",S9=".",W9=".",AB9=".",AE9="."),".",AVERAGE(E9,J9,O9,S9,W9,AB9,AE9))</f>
        <v>2.7143511904761906</v>
      </c>
      <c r="E9" s="16">
        <f t="shared" ref="E9:E16" si="1">IF(AND(F9=".",G9=".",H9=".",I9="."),".",AVERAGE(F9:I9))</f>
        <v>1.5843750000000001</v>
      </c>
      <c r="F9" s="17">
        <v>3</v>
      </c>
      <c r="G9" s="18">
        <v>0.33750000000000002</v>
      </c>
      <c r="H9" s="18">
        <v>3</v>
      </c>
      <c r="I9" s="19">
        <v>0</v>
      </c>
      <c r="J9" s="16">
        <f t="shared" ref="J9:J16" si="2">IF(AND(K9=".",L9=".",M9=".",N9="."),".",AVERAGE(K9:N9))</f>
        <v>1.71875</v>
      </c>
      <c r="K9" s="17">
        <v>2.2999999999999998</v>
      </c>
      <c r="L9" s="18">
        <v>1.575</v>
      </c>
      <c r="M9" s="18">
        <v>3</v>
      </c>
      <c r="N9" s="19">
        <v>0</v>
      </c>
      <c r="O9" s="16">
        <f t="shared" ref="O9:O16" si="3">IF(AND(P9=".",Q9=".",R9="."),".",AVERAGE(P9:R9))</f>
        <v>1.4890000000000001</v>
      </c>
      <c r="P9" s="17">
        <v>1.5</v>
      </c>
      <c r="Q9" s="18">
        <v>0.747</v>
      </c>
      <c r="R9" s="19">
        <v>2.2200000000000002</v>
      </c>
      <c r="S9" s="16">
        <f t="shared" ref="S9:S16" si="4">IF(AND(T9=".",U9=".",V9="."),".",AVERAGE(T9:V9))</f>
        <v>3.3333333333333335</v>
      </c>
      <c r="T9" s="17">
        <v>0</v>
      </c>
      <c r="U9" s="18">
        <v>5</v>
      </c>
      <c r="V9" s="18">
        <v>5</v>
      </c>
      <c r="W9" s="39">
        <f t="shared" ref="W9:W16" si="5">IF(AND(X9=".",Y9=".",Z9=".",AA9="."),".",AVERAGE(X9:AA9))</f>
        <v>4.375</v>
      </c>
      <c r="X9" s="17">
        <v>4</v>
      </c>
      <c r="Y9" s="18">
        <v>4.5</v>
      </c>
      <c r="Z9" s="18">
        <v>3</v>
      </c>
      <c r="AA9" s="19">
        <v>6</v>
      </c>
      <c r="AB9" s="16">
        <f t="shared" ref="AB9:AB16" si="6">IF(AND(AC9=".",AD9="."),".",AVERAGE(AC9:AD9))</f>
        <v>5</v>
      </c>
      <c r="AC9" s="17">
        <v>4</v>
      </c>
      <c r="AD9" s="19">
        <v>6</v>
      </c>
      <c r="AE9" s="16">
        <f t="shared" ref="AE9:AE16" si="7">IF(AND(AF9=".",AG9="."),".",AVERAGE(AF9:AG9))</f>
        <v>1.5</v>
      </c>
      <c r="AF9" s="17">
        <v>3</v>
      </c>
      <c r="AG9" s="19">
        <v>0</v>
      </c>
      <c r="AJ9" s="52"/>
    </row>
    <row r="10" spans="1:36" x14ac:dyDescent="0.2">
      <c r="A10" s="9" t="s">
        <v>110</v>
      </c>
      <c r="B10" s="20" t="s">
        <v>118</v>
      </c>
      <c r="C10" s="20">
        <v>2016</v>
      </c>
      <c r="D10" s="21">
        <f t="shared" si="0"/>
        <v>3.3791785714285711</v>
      </c>
      <c r="E10" s="8">
        <f t="shared" si="1"/>
        <v>3.0455000000000001</v>
      </c>
      <c r="F10" s="22">
        <v>2</v>
      </c>
      <c r="G10" s="10">
        <v>5.6820000000000004</v>
      </c>
      <c r="H10" s="10">
        <v>3</v>
      </c>
      <c r="I10" s="11">
        <v>1.5</v>
      </c>
      <c r="J10" s="8">
        <f t="shared" si="2"/>
        <v>5.88375</v>
      </c>
      <c r="K10" s="22">
        <v>6</v>
      </c>
      <c r="L10" s="10">
        <v>5.91</v>
      </c>
      <c r="M10" s="10">
        <v>5.625</v>
      </c>
      <c r="N10" s="11">
        <v>6</v>
      </c>
      <c r="O10" s="8">
        <f t="shared" si="3"/>
        <v>2.2250000000000001</v>
      </c>
      <c r="P10" s="22">
        <v>0</v>
      </c>
      <c r="Q10" s="10">
        <v>2.9249999999999998</v>
      </c>
      <c r="R10" s="11">
        <v>3.75</v>
      </c>
      <c r="S10" s="8">
        <f t="shared" si="4"/>
        <v>3</v>
      </c>
      <c r="T10" s="22">
        <v>2</v>
      </c>
      <c r="U10" s="10">
        <v>3</v>
      </c>
      <c r="V10" s="10">
        <v>4</v>
      </c>
      <c r="W10" s="49">
        <f t="shared" si="5"/>
        <v>4</v>
      </c>
      <c r="X10" s="22">
        <v>4</v>
      </c>
      <c r="Y10" s="10">
        <v>0</v>
      </c>
      <c r="Z10" s="10">
        <v>6</v>
      </c>
      <c r="AA10" s="11">
        <v>6</v>
      </c>
      <c r="AB10" s="8">
        <f t="shared" si="6"/>
        <v>4</v>
      </c>
      <c r="AC10" s="22">
        <v>2</v>
      </c>
      <c r="AD10" s="11">
        <v>6</v>
      </c>
      <c r="AE10" s="8">
        <f t="shared" si="7"/>
        <v>1.5</v>
      </c>
      <c r="AF10" s="22">
        <v>3</v>
      </c>
      <c r="AG10" s="11">
        <v>0</v>
      </c>
      <c r="AJ10" s="52"/>
    </row>
    <row r="11" spans="1:36" x14ac:dyDescent="0.2">
      <c r="A11" s="9" t="s">
        <v>18</v>
      </c>
      <c r="B11" s="14" t="s">
        <v>119</v>
      </c>
      <c r="C11" s="14">
        <v>2014</v>
      </c>
      <c r="D11" s="15">
        <f t="shared" si="0"/>
        <v>1.7599642857142856</v>
      </c>
      <c r="E11" s="16">
        <f t="shared" si="1"/>
        <v>2.69475</v>
      </c>
      <c r="F11" s="17">
        <v>0</v>
      </c>
      <c r="G11" s="18">
        <v>5.5289999999999999</v>
      </c>
      <c r="H11" s="18">
        <v>5.25</v>
      </c>
      <c r="I11" s="19">
        <v>0</v>
      </c>
      <c r="J11" s="16">
        <f t="shared" si="2"/>
        <v>1.125</v>
      </c>
      <c r="K11" s="17">
        <v>1.8</v>
      </c>
      <c r="L11" s="18">
        <v>1.2</v>
      </c>
      <c r="M11" s="18">
        <v>0</v>
      </c>
      <c r="N11" s="19">
        <v>1.5</v>
      </c>
      <c r="O11" s="16">
        <f t="shared" si="3"/>
        <v>0.66666666666666663</v>
      </c>
      <c r="P11" s="17">
        <v>1.5</v>
      </c>
      <c r="Q11" s="18">
        <v>0</v>
      </c>
      <c r="R11" s="19">
        <v>0.5</v>
      </c>
      <c r="S11" s="16">
        <f t="shared" si="4"/>
        <v>0.33333333333333331</v>
      </c>
      <c r="T11" s="17">
        <v>0</v>
      </c>
      <c r="U11" s="18">
        <v>1</v>
      </c>
      <c r="V11" s="18">
        <v>0</v>
      </c>
      <c r="W11" s="39">
        <f t="shared" si="5"/>
        <v>4</v>
      </c>
      <c r="X11" s="17">
        <v>4</v>
      </c>
      <c r="Y11" s="18">
        <v>0</v>
      </c>
      <c r="Z11" s="18">
        <v>6</v>
      </c>
      <c r="AA11" s="19">
        <v>6</v>
      </c>
      <c r="AB11" s="16">
        <f t="shared" si="6"/>
        <v>0</v>
      </c>
      <c r="AC11" s="17">
        <v>0</v>
      </c>
      <c r="AD11" s="19">
        <v>0</v>
      </c>
      <c r="AE11" s="16">
        <f t="shared" si="7"/>
        <v>3.5</v>
      </c>
      <c r="AF11" s="17">
        <v>3</v>
      </c>
      <c r="AG11" s="19">
        <v>4</v>
      </c>
      <c r="AJ11" s="52"/>
    </row>
    <row r="12" spans="1:36" x14ac:dyDescent="0.2">
      <c r="A12" s="9" t="s">
        <v>24</v>
      </c>
      <c r="B12" s="20" t="s">
        <v>120</v>
      </c>
      <c r="C12" s="20">
        <v>2014</v>
      </c>
      <c r="D12" s="21">
        <f t="shared" si="0"/>
        <v>3.0594444444444444</v>
      </c>
      <c r="E12" s="8">
        <f t="shared" si="1"/>
        <v>4.75</v>
      </c>
      <c r="F12" s="22">
        <v>4</v>
      </c>
      <c r="G12" s="10">
        <v>6</v>
      </c>
      <c r="H12" s="10">
        <v>6</v>
      </c>
      <c r="I12" s="11">
        <v>3</v>
      </c>
      <c r="J12" s="8" t="str">
        <f t="shared" si="2"/>
        <v>.</v>
      </c>
      <c r="K12" s="22" t="s">
        <v>132</v>
      </c>
      <c r="L12" s="10" t="s">
        <v>132</v>
      </c>
      <c r="M12" s="10" t="s">
        <v>132</v>
      </c>
      <c r="N12" s="11" t="s">
        <v>132</v>
      </c>
      <c r="O12" s="8">
        <f t="shared" si="3"/>
        <v>3.94</v>
      </c>
      <c r="P12" s="22">
        <v>1.5</v>
      </c>
      <c r="Q12" s="10">
        <v>6</v>
      </c>
      <c r="R12" s="11">
        <v>4.32</v>
      </c>
      <c r="S12" s="8">
        <f t="shared" si="4"/>
        <v>3.6666666666666665</v>
      </c>
      <c r="T12" s="22">
        <v>2</v>
      </c>
      <c r="U12" s="10">
        <v>5</v>
      </c>
      <c r="V12" s="10">
        <v>4</v>
      </c>
      <c r="W12" s="49">
        <f t="shared" si="5"/>
        <v>6</v>
      </c>
      <c r="X12" s="22">
        <v>6</v>
      </c>
      <c r="Y12" s="10">
        <v>6</v>
      </c>
      <c r="Z12" s="10">
        <v>6</v>
      </c>
      <c r="AA12" s="11">
        <v>6</v>
      </c>
      <c r="AB12" s="8">
        <f t="shared" si="6"/>
        <v>0</v>
      </c>
      <c r="AC12" s="22">
        <v>0</v>
      </c>
      <c r="AD12" s="11">
        <v>0</v>
      </c>
      <c r="AE12" s="8">
        <f t="shared" si="7"/>
        <v>0</v>
      </c>
      <c r="AF12" s="22">
        <v>0</v>
      </c>
      <c r="AG12" s="11">
        <v>0</v>
      </c>
      <c r="AJ12" s="52"/>
    </row>
    <row r="13" spans="1:36" x14ac:dyDescent="0.2">
      <c r="A13" s="9" t="s">
        <v>22</v>
      </c>
      <c r="B13" s="14" t="s">
        <v>121</v>
      </c>
      <c r="C13" s="14">
        <v>2014</v>
      </c>
      <c r="D13" s="15">
        <f t="shared" si="0"/>
        <v>2.3577469999999998</v>
      </c>
      <c r="E13" s="16">
        <f t="shared" si="1"/>
        <v>4.187125</v>
      </c>
      <c r="F13" s="17">
        <v>4</v>
      </c>
      <c r="G13" s="18">
        <v>5.2484999999999999</v>
      </c>
      <c r="H13" s="18">
        <v>4.5</v>
      </c>
      <c r="I13" s="19">
        <v>3</v>
      </c>
      <c r="J13" s="16">
        <f t="shared" si="2"/>
        <v>3</v>
      </c>
      <c r="K13" s="17">
        <v>3</v>
      </c>
      <c r="L13" s="18">
        <v>0</v>
      </c>
      <c r="M13" s="18">
        <v>6</v>
      </c>
      <c r="N13" s="19">
        <v>3</v>
      </c>
      <c r="O13" s="16">
        <f t="shared" si="3"/>
        <v>0.79269033333333327</v>
      </c>
      <c r="P13" s="17">
        <v>0</v>
      </c>
      <c r="Q13" s="18">
        <v>0</v>
      </c>
      <c r="R13" s="19">
        <v>2.3780709999999998</v>
      </c>
      <c r="S13" s="16">
        <f t="shared" si="4"/>
        <v>3.6666666666666665</v>
      </c>
      <c r="T13" s="17">
        <v>2</v>
      </c>
      <c r="U13" s="18">
        <v>5</v>
      </c>
      <c r="V13" s="18">
        <v>4</v>
      </c>
      <c r="W13" s="39" t="str">
        <f t="shared" si="5"/>
        <v>.</v>
      </c>
      <c r="X13" s="17" t="s">
        <v>132</v>
      </c>
      <c r="Y13" s="18" t="s">
        <v>132</v>
      </c>
      <c r="Z13" s="18" t="s">
        <v>132</v>
      </c>
      <c r="AA13" s="19" t="s">
        <v>132</v>
      </c>
      <c r="AB13" s="16">
        <f t="shared" si="6"/>
        <v>1</v>
      </c>
      <c r="AC13" s="17">
        <v>2</v>
      </c>
      <c r="AD13" s="19">
        <v>0</v>
      </c>
      <c r="AE13" s="16">
        <f t="shared" si="7"/>
        <v>1.5</v>
      </c>
      <c r="AF13" s="17">
        <v>3</v>
      </c>
      <c r="AG13" s="19">
        <v>0</v>
      </c>
      <c r="AJ13" s="52"/>
    </row>
    <row r="14" spans="1:36" ht="13.15" x14ac:dyDescent="0.25">
      <c r="A14" s="9" t="s">
        <v>109</v>
      </c>
      <c r="B14" s="20" t="s">
        <v>122</v>
      </c>
      <c r="C14" s="20">
        <v>2016</v>
      </c>
      <c r="D14" s="21">
        <f t="shared" si="0"/>
        <v>3.9654761904761906</v>
      </c>
      <c r="E14" s="8">
        <f t="shared" si="1"/>
        <v>4.875</v>
      </c>
      <c r="F14" s="22">
        <v>6</v>
      </c>
      <c r="G14" s="10">
        <v>6</v>
      </c>
      <c r="H14" s="10">
        <v>5.25</v>
      </c>
      <c r="I14" s="11">
        <v>2.25</v>
      </c>
      <c r="J14" s="8">
        <f t="shared" si="2"/>
        <v>5.5</v>
      </c>
      <c r="K14" s="22">
        <v>4</v>
      </c>
      <c r="L14" s="10">
        <v>6</v>
      </c>
      <c r="M14" s="10">
        <v>6</v>
      </c>
      <c r="N14" s="11">
        <v>6</v>
      </c>
      <c r="O14" s="8">
        <f t="shared" si="3"/>
        <v>2.4666666666666668</v>
      </c>
      <c r="P14" s="22">
        <v>1.5</v>
      </c>
      <c r="Q14" s="10">
        <v>4.5</v>
      </c>
      <c r="R14" s="11">
        <v>1.4</v>
      </c>
      <c r="S14" s="8">
        <f t="shared" si="4"/>
        <v>1.6666666666666667</v>
      </c>
      <c r="T14" s="22">
        <v>0</v>
      </c>
      <c r="U14" s="10">
        <v>5</v>
      </c>
      <c r="V14" s="10">
        <v>0</v>
      </c>
      <c r="W14" s="49">
        <f t="shared" si="5"/>
        <v>6</v>
      </c>
      <c r="X14" s="22">
        <v>6</v>
      </c>
      <c r="Y14" s="10">
        <v>6</v>
      </c>
      <c r="Z14" s="10">
        <v>6</v>
      </c>
      <c r="AA14" s="11">
        <v>6</v>
      </c>
      <c r="AB14" s="8">
        <f t="shared" si="6"/>
        <v>5</v>
      </c>
      <c r="AC14" s="22">
        <v>4</v>
      </c>
      <c r="AD14" s="11">
        <v>6</v>
      </c>
      <c r="AE14" s="8">
        <f t="shared" si="7"/>
        <v>2.25</v>
      </c>
      <c r="AF14" s="22">
        <v>4.5</v>
      </c>
      <c r="AG14" s="11">
        <v>0</v>
      </c>
      <c r="AJ14" s="52"/>
    </row>
    <row r="15" spans="1:36" ht="13.15" x14ac:dyDescent="0.25">
      <c r="A15" s="9" t="s">
        <v>21</v>
      </c>
      <c r="B15" s="14" t="s">
        <v>123</v>
      </c>
      <c r="C15" s="14">
        <v>2014</v>
      </c>
      <c r="D15" s="15">
        <f t="shared" si="0"/>
        <v>1.9425833333333333</v>
      </c>
      <c r="E15" s="16">
        <f t="shared" si="1"/>
        <v>2.25</v>
      </c>
      <c r="F15" s="17">
        <v>1</v>
      </c>
      <c r="G15" s="18">
        <v>2</v>
      </c>
      <c r="H15" s="18">
        <v>6</v>
      </c>
      <c r="I15" s="19">
        <v>0</v>
      </c>
      <c r="J15" s="16" t="str">
        <f t="shared" si="2"/>
        <v>.</v>
      </c>
      <c r="K15" s="17" t="s">
        <v>132</v>
      </c>
      <c r="L15" s="18" t="s">
        <v>132</v>
      </c>
      <c r="M15" s="18" t="s">
        <v>132</v>
      </c>
      <c r="N15" s="19" t="s">
        <v>132</v>
      </c>
      <c r="O15" s="16">
        <f t="shared" si="3"/>
        <v>0.90549999999999997</v>
      </c>
      <c r="P15" s="17">
        <v>1.5</v>
      </c>
      <c r="Q15" s="18">
        <v>0</v>
      </c>
      <c r="R15" s="19">
        <v>1.2164999999999999</v>
      </c>
      <c r="S15" s="16">
        <f t="shared" si="4"/>
        <v>2.5</v>
      </c>
      <c r="T15" s="17">
        <v>0</v>
      </c>
      <c r="U15" s="18">
        <v>5</v>
      </c>
      <c r="V15" s="18" t="s">
        <v>132</v>
      </c>
      <c r="W15" s="39">
        <f t="shared" si="5"/>
        <v>6</v>
      </c>
      <c r="X15" s="17">
        <v>6</v>
      </c>
      <c r="Y15" s="18">
        <v>6</v>
      </c>
      <c r="Z15" s="18">
        <v>6</v>
      </c>
      <c r="AA15" s="19">
        <v>6</v>
      </c>
      <c r="AB15" s="16">
        <f t="shared" si="6"/>
        <v>0</v>
      </c>
      <c r="AC15" s="17">
        <v>0</v>
      </c>
      <c r="AD15" s="19">
        <v>0</v>
      </c>
      <c r="AE15" s="16">
        <f t="shared" si="7"/>
        <v>0</v>
      </c>
      <c r="AF15" s="17">
        <v>0</v>
      </c>
      <c r="AG15" s="19">
        <v>0</v>
      </c>
      <c r="AJ15" s="52"/>
    </row>
    <row r="16" spans="1:36" x14ac:dyDescent="0.2">
      <c r="A16" s="9" t="s">
        <v>111</v>
      </c>
      <c r="B16" s="20" t="s">
        <v>124</v>
      </c>
      <c r="C16" s="20">
        <v>2014</v>
      </c>
      <c r="D16" s="21">
        <f t="shared" si="0"/>
        <v>2.4877083194444443</v>
      </c>
      <c r="E16" s="8">
        <f t="shared" si="1"/>
        <v>2.4895832499999999</v>
      </c>
      <c r="F16" s="22">
        <v>1.3333330000000001</v>
      </c>
      <c r="G16" s="10">
        <v>4.5</v>
      </c>
      <c r="H16" s="10">
        <v>3.375</v>
      </c>
      <c r="I16" s="11">
        <v>0.75</v>
      </c>
      <c r="J16" s="8" t="str">
        <f t="shared" si="2"/>
        <v>.</v>
      </c>
      <c r="K16" s="22" t="s">
        <v>132</v>
      </c>
      <c r="L16" s="10" t="s">
        <v>132</v>
      </c>
      <c r="M16" s="10" t="s">
        <v>132</v>
      </c>
      <c r="N16" s="11" t="s">
        <v>132</v>
      </c>
      <c r="O16" s="8">
        <f t="shared" si="3"/>
        <v>0.52</v>
      </c>
      <c r="P16" s="22">
        <v>1.5</v>
      </c>
      <c r="Q16" s="10">
        <v>0</v>
      </c>
      <c r="R16" s="11">
        <v>0.06</v>
      </c>
      <c r="S16" s="8">
        <f t="shared" si="4"/>
        <v>2.6666666666666665</v>
      </c>
      <c r="T16" s="22">
        <v>2</v>
      </c>
      <c r="U16" s="10">
        <v>0</v>
      </c>
      <c r="V16" s="10">
        <v>6</v>
      </c>
      <c r="W16" s="49">
        <f t="shared" si="5"/>
        <v>6</v>
      </c>
      <c r="X16" s="22">
        <v>6</v>
      </c>
      <c r="Y16" s="10">
        <v>6</v>
      </c>
      <c r="Z16" s="10">
        <v>6</v>
      </c>
      <c r="AA16" s="11">
        <v>6</v>
      </c>
      <c r="AB16" s="8">
        <f t="shared" si="6"/>
        <v>1</v>
      </c>
      <c r="AC16" s="22">
        <v>2</v>
      </c>
      <c r="AD16" s="11">
        <v>0</v>
      </c>
      <c r="AE16" s="8">
        <f t="shared" si="7"/>
        <v>2.25</v>
      </c>
      <c r="AF16" s="22">
        <v>4.5</v>
      </c>
      <c r="AG16" s="11">
        <v>0</v>
      </c>
      <c r="AJ16" s="52"/>
    </row>
    <row r="17" spans="1:36" x14ac:dyDescent="0.2">
      <c r="A17" s="9" t="s">
        <v>20</v>
      </c>
      <c r="B17" s="14" t="s">
        <v>125</v>
      </c>
      <c r="C17" s="14">
        <v>2013</v>
      </c>
      <c r="D17" s="15">
        <f t="shared" ref="D17:D19" si="8">IF(AND(E17=".",J17=".",O17=".",S17=".",W17=".",AB17=".",AE17="."),".",AVERAGE(E17,J17,O17,S17,W17,AB17,AE17))</f>
        <v>2.9213333333333336</v>
      </c>
      <c r="E17" s="16">
        <f t="shared" ref="E17:E19" si="9">IF(AND(F17=".",G17=".",H17=".",I17="."),".",AVERAGE(F17:I17))</f>
        <v>5.25</v>
      </c>
      <c r="F17" s="17">
        <v>6</v>
      </c>
      <c r="G17" s="18">
        <v>6</v>
      </c>
      <c r="H17" s="18">
        <v>6</v>
      </c>
      <c r="I17" s="19">
        <v>3</v>
      </c>
      <c r="J17" s="16" t="str">
        <f t="shared" ref="J17:J19" si="10">IF(AND(K17=".",L17=".",M17=".",N17="."),".",AVERAGE(K17:N17))</f>
        <v>.</v>
      </c>
      <c r="K17" s="17" t="s">
        <v>132</v>
      </c>
      <c r="L17" s="18" t="s">
        <v>132</v>
      </c>
      <c r="M17" s="18" t="s">
        <v>132</v>
      </c>
      <c r="N17" s="19" t="s">
        <v>132</v>
      </c>
      <c r="O17" s="16">
        <f t="shared" ref="O17:O19" si="11">IF(AND(P17=".",Q17=".",R17="."),".",AVERAGE(P17:R17))</f>
        <v>1.7733333333333334</v>
      </c>
      <c r="P17" s="17">
        <v>1.5</v>
      </c>
      <c r="Q17" s="18">
        <v>3</v>
      </c>
      <c r="R17" s="19">
        <v>0.82</v>
      </c>
      <c r="S17" s="16">
        <f t="shared" ref="S17:S19" si="12">IF(AND(T17=".",U17=".",V17="."),".",AVERAGE(T17:V17))</f>
        <v>2.3333333333333335</v>
      </c>
      <c r="T17" s="17">
        <v>0</v>
      </c>
      <c r="U17" s="18">
        <v>5</v>
      </c>
      <c r="V17" s="18">
        <v>2</v>
      </c>
      <c r="W17" s="39" t="str">
        <f t="shared" ref="W17:W19" si="13">IF(AND(X17=".",Y17=".",Z17=".",AA17="."),".",AVERAGE(X17:AA17))</f>
        <v>.</v>
      </c>
      <c r="X17" s="17" t="s">
        <v>132</v>
      </c>
      <c r="Y17" s="18" t="s">
        <v>132</v>
      </c>
      <c r="Z17" s="18" t="s">
        <v>132</v>
      </c>
      <c r="AA17" s="19" t="s">
        <v>132</v>
      </c>
      <c r="AB17" s="16">
        <f t="shared" ref="AB17:AB19" si="14">IF(AND(AC17=".",AD17="."),".",AVERAGE(AC17:AD17))</f>
        <v>1</v>
      </c>
      <c r="AC17" s="17">
        <v>2</v>
      </c>
      <c r="AD17" s="19">
        <v>0</v>
      </c>
      <c r="AE17" s="16">
        <f t="shared" ref="AE17:AE19" si="15">IF(AND(AF17=".",AG17="."),".",AVERAGE(AF17:AG17))</f>
        <v>4.25</v>
      </c>
      <c r="AF17" s="17">
        <v>4.5</v>
      </c>
      <c r="AG17" s="19">
        <v>4</v>
      </c>
      <c r="AJ17" s="52"/>
    </row>
    <row r="18" spans="1:36" ht="13.15" x14ac:dyDescent="0.25">
      <c r="A18" s="9" t="s">
        <v>25</v>
      </c>
      <c r="B18" s="20" t="s">
        <v>126</v>
      </c>
      <c r="C18" s="20">
        <v>2014</v>
      </c>
      <c r="D18" s="21">
        <f t="shared" si="8"/>
        <v>3.0322222222222224</v>
      </c>
      <c r="E18" s="8">
        <f t="shared" si="9"/>
        <v>4.41</v>
      </c>
      <c r="F18" s="22">
        <v>6</v>
      </c>
      <c r="G18" s="10">
        <v>1.1399999999999999</v>
      </c>
      <c r="H18" s="10">
        <v>6</v>
      </c>
      <c r="I18" s="11">
        <v>4.5</v>
      </c>
      <c r="J18" s="8" t="str">
        <f t="shared" si="10"/>
        <v>.</v>
      </c>
      <c r="K18" s="22" t="s">
        <v>132</v>
      </c>
      <c r="L18" s="10" t="s">
        <v>132</v>
      </c>
      <c r="M18" s="10" t="s">
        <v>132</v>
      </c>
      <c r="N18" s="11" t="s">
        <v>132</v>
      </c>
      <c r="O18" s="8">
        <f t="shared" si="11"/>
        <v>1.7</v>
      </c>
      <c r="P18" s="22">
        <v>1.5</v>
      </c>
      <c r="Q18" s="10">
        <v>0</v>
      </c>
      <c r="R18" s="11">
        <v>3.6</v>
      </c>
      <c r="S18" s="8">
        <f t="shared" si="12"/>
        <v>4.333333333333333</v>
      </c>
      <c r="T18" s="22">
        <v>2</v>
      </c>
      <c r="U18" s="10">
        <v>5</v>
      </c>
      <c r="V18" s="10">
        <v>6</v>
      </c>
      <c r="W18" s="49">
        <f t="shared" si="13"/>
        <v>4.75</v>
      </c>
      <c r="X18" s="22">
        <v>4</v>
      </c>
      <c r="Y18" s="10">
        <v>3</v>
      </c>
      <c r="Z18" s="10">
        <v>6</v>
      </c>
      <c r="AA18" s="11">
        <v>6</v>
      </c>
      <c r="AB18" s="8">
        <f t="shared" si="14"/>
        <v>0</v>
      </c>
      <c r="AC18" s="22">
        <v>0</v>
      </c>
      <c r="AD18" s="11">
        <v>0</v>
      </c>
      <c r="AE18" s="8">
        <f t="shared" si="15"/>
        <v>3</v>
      </c>
      <c r="AF18" s="22">
        <v>6</v>
      </c>
      <c r="AG18" s="11">
        <v>0</v>
      </c>
      <c r="AJ18" s="52"/>
    </row>
    <row r="19" spans="1:36" ht="13.15" x14ac:dyDescent="0.25">
      <c r="A19" s="9" t="s">
        <v>23</v>
      </c>
      <c r="B19" s="14" t="s">
        <v>127</v>
      </c>
      <c r="C19" s="14">
        <v>2014</v>
      </c>
      <c r="D19" s="15">
        <f t="shared" si="8"/>
        <v>1.981625</v>
      </c>
      <c r="E19" s="16">
        <f t="shared" si="9"/>
        <v>3.8581250000000002</v>
      </c>
      <c r="F19" s="17">
        <v>5</v>
      </c>
      <c r="G19" s="18">
        <v>2.1825000000000001</v>
      </c>
      <c r="H19" s="18">
        <v>5.25</v>
      </c>
      <c r="I19" s="19">
        <v>3</v>
      </c>
      <c r="J19" s="16" t="str">
        <f t="shared" si="10"/>
        <v>.</v>
      </c>
      <c r="K19" s="17" t="s">
        <v>132</v>
      </c>
      <c r="L19" s="18" t="s">
        <v>132</v>
      </c>
      <c r="M19" s="18" t="s">
        <v>132</v>
      </c>
      <c r="N19" s="19" t="s">
        <v>132</v>
      </c>
      <c r="O19" s="16">
        <f t="shared" si="11"/>
        <v>1.3833333333333335</v>
      </c>
      <c r="P19" s="17">
        <v>3</v>
      </c>
      <c r="Q19" s="18">
        <v>0</v>
      </c>
      <c r="R19" s="19">
        <v>1.1499999999999999</v>
      </c>
      <c r="S19" s="16">
        <f t="shared" si="12"/>
        <v>3.6666666666666665</v>
      </c>
      <c r="T19" s="17">
        <v>0</v>
      </c>
      <c r="U19" s="18">
        <v>5</v>
      </c>
      <c r="V19" s="18">
        <v>6</v>
      </c>
      <c r="W19" s="39" t="str">
        <f t="shared" si="13"/>
        <v>.</v>
      </c>
      <c r="X19" s="17" t="s">
        <v>132</v>
      </c>
      <c r="Y19" s="18" t="s">
        <v>132</v>
      </c>
      <c r="Z19" s="18" t="s">
        <v>132</v>
      </c>
      <c r="AA19" s="19" t="s">
        <v>132</v>
      </c>
      <c r="AB19" s="16">
        <f t="shared" si="14"/>
        <v>1</v>
      </c>
      <c r="AC19" s="17">
        <v>2</v>
      </c>
      <c r="AD19" s="19">
        <v>0</v>
      </c>
      <c r="AE19" s="16">
        <f t="shared" si="15"/>
        <v>0</v>
      </c>
      <c r="AF19" s="17">
        <v>0</v>
      </c>
      <c r="AG19" s="19">
        <v>0</v>
      </c>
      <c r="AJ19" s="52"/>
    </row>
    <row r="20" spans="1:36" x14ac:dyDescent="0.2">
      <c r="A20" s="9" t="s">
        <v>107</v>
      </c>
      <c r="B20" s="20" t="s">
        <v>128</v>
      </c>
      <c r="C20" s="20">
        <v>2016</v>
      </c>
      <c r="D20" s="21">
        <f t="shared" ref="D20:D21" si="16">IF(AND(E20=".",J20=".",O20=".",S20=".",W20=".",AB20=".",AE20="."),".",AVERAGE(E20,J20,O20,S20,W20,AB20,AE20))</f>
        <v>2.3956944444444446</v>
      </c>
      <c r="E20" s="8">
        <f t="shared" ref="E20:E21" si="17">IF(AND(F20=".",G20=".",H20=".",I20="."),".",AVERAGE(F20:I20))</f>
        <v>2.3725000000000001</v>
      </c>
      <c r="F20" s="22">
        <v>1</v>
      </c>
      <c r="G20" s="10">
        <v>3.99</v>
      </c>
      <c r="H20" s="10">
        <v>4.5</v>
      </c>
      <c r="I20" s="11">
        <v>0</v>
      </c>
      <c r="J20" s="8" t="str">
        <f t="shared" ref="J20:J21" si="18">IF(AND(K20=".",L20=".",M20=".",N20="."),".",AVERAGE(K20:N20))</f>
        <v>.</v>
      </c>
      <c r="K20" s="22" t="s">
        <v>132</v>
      </c>
      <c r="L20" s="10" t="s">
        <v>132</v>
      </c>
      <c r="M20" s="10" t="s">
        <v>132</v>
      </c>
      <c r="N20" s="11" t="s">
        <v>132</v>
      </c>
      <c r="O20" s="8">
        <f t="shared" ref="O20:O21" si="19">IF(AND(P20=".",Q20=".",R20="."),".",AVERAGE(P20:R20))</f>
        <v>1.4183333333333332</v>
      </c>
      <c r="P20" s="22">
        <v>0</v>
      </c>
      <c r="Q20" s="10">
        <v>2.2050000000000001</v>
      </c>
      <c r="R20" s="11">
        <v>2.0499999999999998</v>
      </c>
      <c r="S20" s="8">
        <f t="shared" ref="S20:S21" si="20">IF(AND(T20=".",U20=".",V20="."),".",AVERAGE(T20:V20))</f>
        <v>4.333333333333333</v>
      </c>
      <c r="T20" s="22">
        <v>4</v>
      </c>
      <c r="U20" s="10">
        <v>5</v>
      </c>
      <c r="V20" s="10">
        <v>4</v>
      </c>
      <c r="W20" s="49">
        <f t="shared" ref="W20:W21" si="21">IF(AND(X20=".",Y20=".",Z20=".",AA20="."),".",AVERAGE(X20:AA20))</f>
        <v>4.5</v>
      </c>
      <c r="X20" s="22">
        <v>6</v>
      </c>
      <c r="Y20" s="10">
        <v>0</v>
      </c>
      <c r="Z20" s="10">
        <v>6</v>
      </c>
      <c r="AA20" s="11">
        <v>6</v>
      </c>
      <c r="AB20" s="8">
        <f t="shared" ref="AB20:AB21" si="22">IF(AND(AC20=".",AD20="."),".",AVERAGE(AC20:AD20))</f>
        <v>1</v>
      </c>
      <c r="AC20" s="22">
        <v>2</v>
      </c>
      <c r="AD20" s="11">
        <v>0</v>
      </c>
      <c r="AE20" s="8">
        <f t="shared" ref="AE20:AE21" si="23">IF(AND(AF20=".",AG20="."),".",AVERAGE(AF20:AG20))</f>
        <v>0.75</v>
      </c>
      <c r="AF20" s="22">
        <v>1.5</v>
      </c>
      <c r="AG20" s="11">
        <v>0</v>
      </c>
      <c r="AJ20" s="52"/>
    </row>
    <row r="21" spans="1:36" x14ac:dyDescent="0.2">
      <c r="A21" s="9" t="s">
        <v>108</v>
      </c>
      <c r="B21" s="14" t="s">
        <v>129</v>
      </c>
      <c r="C21" s="14">
        <v>2016</v>
      </c>
      <c r="D21" s="15">
        <f t="shared" si="16"/>
        <v>2.6212500000000003</v>
      </c>
      <c r="E21" s="16">
        <f t="shared" si="17"/>
        <v>5.90625</v>
      </c>
      <c r="F21" s="17">
        <v>6</v>
      </c>
      <c r="G21" s="18">
        <v>6</v>
      </c>
      <c r="H21" s="18">
        <v>5.625</v>
      </c>
      <c r="I21" s="19">
        <v>6</v>
      </c>
      <c r="J21" s="16" t="str">
        <f t="shared" si="18"/>
        <v>.</v>
      </c>
      <c r="K21" s="17" t="s">
        <v>132</v>
      </c>
      <c r="L21" s="18" t="s">
        <v>132</v>
      </c>
      <c r="M21" s="18" t="s">
        <v>132</v>
      </c>
      <c r="N21" s="19" t="s">
        <v>132</v>
      </c>
      <c r="O21" s="16">
        <f t="shared" si="19"/>
        <v>2.9666666666666668</v>
      </c>
      <c r="P21" s="17">
        <v>1.5</v>
      </c>
      <c r="Q21" s="18">
        <v>2.97</v>
      </c>
      <c r="R21" s="19">
        <v>4.43</v>
      </c>
      <c r="S21" s="16">
        <f t="shared" si="20"/>
        <v>3.3333333333333335</v>
      </c>
      <c r="T21" s="17">
        <v>2</v>
      </c>
      <c r="U21" s="18">
        <v>4</v>
      </c>
      <c r="V21" s="18">
        <v>4</v>
      </c>
      <c r="W21" s="39" t="str">
        <f t="shared" si="21"/>
        <v>.</v>
      </c>
      <c r="X21" s="17" t="s">
        <v>132</v>
      </c>
      <c r="Y21" s="18" t="s">
        <v>132</v>
      </c>
      <c r="Z21" s="18" t="s">
        <v>132</v>
      </c>
      <c r="AA21" s="19" t="s">
        <v>132</v>
      </c>
      <c r="AB21" s="16">
        <f t="shared" si="22"/>
        <v>0.15</v>
      </c>
      <c r="AC21" s="17">
        <v>0</v>
      </c>
      <c r="AD21" s="19">
        <v>0.3</v>
      </c>
      <c r="AE21" s="16">
        <f t="shared" si="23"/>
        <v>0.75</v>
      </c>
      <c r="AF21" s="17">
        <v>1.5</v>
      </c>
      <c r="AG21" s="19">
        <v>0</v>
      </c>
      <c r="AJ21" s="52"/>
    </row>
    <row r="22" spans="1:36" ht="13.15" x14ac:dyDescent="0.25">
      <c r="A22" s="9" t="s">
        <v>19</v>
      </c>
      <c r="B22" s="20" t="s">
        <v>130</v>
      </c>
      <c r="C22" s="20">
        <v>2014</v>
      </c>
      <c r="D22" s="21">
        <f t="shared" ref="D22" si="24">IF(AND(E22=".",J22=".",O22=".",S22=".",W22=".",AB22=".",AE22="."),".",AVERAGE(E22,J22,O22,S22,W22,AB22,AE22))</f>
        <v>1.3685809511904761</v>
      </c>
      <c r="E22" s="8">
        <f t="shared" ref="E22" si="25">IF(AND(F22=".",G22=".",H22=".",I22="."),".",AVERAGE(F22:I22))</f>
        <v>1.3958333249999999</v>
      </c>
      <c r="F22" s="22">
        <v>0.3333333</v>
      </c>
      <c r="G22" s="10">
        <v>0</v>
      </c>
      <c r="H22" s="10">
        <v>5.25</v>
      </c>
      <c r="I22" s="11">
        <v>0</v>
      </c>
      <c r="J22" s="8">
        <f t="shared" ref="J22" si="26">IF(AND(K22=".",L22=".",M22=".",N22="."),".",AVERAGE(K22:N22))</f>
        <v>3.125</v>
      </c>
      <c r="K22" s="22">
        <v>2</v>
      </c>
      <c r="L22" s="10">
        <v>0</v>
      </c>
      <c r="M22" s="10">
        <v>4.5</v>
      </c>
      <c r="N22" s="11">
        <v>6</v>
      </c>
      <c r="O22" s="8">
        <f t="shared" ref="O22" si="27">IF(AND(P22=".",Q22=".",R22="."),".",AVERAGE(P22:R22))</f>
        <v>1.1425666666666665</v>
      </c>
      <c r="P22" s="22">
        <v>1.5</v>
      </c>
      <c r="Q22" s="10">
        <v>0</v>
      </c>
      <c r="R22" s="11">
        <v>1.9277</v>
      </c>
      <c r="S22" s="8">
        <f t="shared" ref="S22" si="28">IF(AND(T22=".",U22=".",V22="."),".",AVERAGE(T22:V22))</f>
        <v>1.6666666666666667</v>
      </c>
      <c r="T22" s="22">
        <v>0</v>
      </c>
      <c r="U22" s="10">
        <v>3</v>
      </c>
      <c r="V22" s="10">
        <v>2</v>
      </c>
      <c r="W22" s="49">
        <f t="shared" ref="W22" si="29">IF(AND(X22=".",Y22=".",Z22=".",AA22="."),".",AVERAGE(X22:AA22))</f>
        <v>1.5</v>
      </c>
      <c r="X22" s="22">
        <v>0</v>
      </c>
      <c r="Y22" s="10">
        <v>0</v>
      </c>
      <c r="Z22" s="10">
        <v>3</v>
      </c>
      <c r="AA22" s="11">
        <v>3</v>
      </c>
      <c r="AB22" s="8">
        <f t="shared" ref="AB22" si="30">IF(AND(AC22=".",AD22="."),".",AVERAGE(AC22:AD22))</f>
        <v>0</v>
      </c>
      <c r="AC22" s="22">
        <v>0</v>
      </c>
      <c r="AD22" s="11">
        <v>0</v>
      </c>
      <c r="AE22" s="8">
        <f t="shared" ref="AE22" si="31">IF(AND(AF22=".",AG22="."),".",AVERAGE(AF22:AG22))</f>
        <v>0.75</v>
      </c>
      <c r="AF22" s="22">
        <v>1.5</v>
      </c>
      <c r="AG22" s="11">
        <v>0</v>
      </c>
      <c r="AJ22" s="52"/>
    </row>
    <row r="23" spans="1:36" ht="13.15" x14ac:dyDescent="0.25">
      <c r="A23" s="9" t="s">
        <v>106</v>
      </c>
      <c r="B23" s="14" t="s">
        <v>131</v>
      </c>
      <c r="C23" s="14">
        <v>2015</v>
      </c>
      <c r="D23" s="15">
        <f t="shared" ref="D23" si="32">IF(AND(E23=".",J23=".",O23=".",S23=".",W23=".",AB23=".",AE23="."),".",AVERAGE(E23,J23,O23,S23,W23,AB23,AE23))</f>
        <v>3.0935714273809518</v>
      </c>
      <c r="E23" s="16">
        <f t="shared" ref="E23" si="33">IF(AND(F23=".",G23=".",H23=".",I23="."),".",AVERAGE(F23:I23))</f>
        <v>4.3958333249999999</v>
      </c>
      <c r="F23" s="17">
        <v>0.3333333</v>
      </c>
      <c r="G23" s="18">
        <v>6</v>
      </c>
      <c r="H23" s="18">
        <v>6</v>
      </c>
      <c r="I23" s="19">
        <v>5.25</v>
      </c>
      <c r="J23" s="16">
        <f t="shared" ref="J23" si="34">IF(AND(K23=".",L23=".",M23=".",N23="."),".",AVERAGE(K23:N23))</f>
        <v>2.7625000000000002</v>
      </c>
      <c r="K23" s="17">
        <v>2.5</v>
      </c>
      <c r="L23" s="18">
        <v>1.8</v>
      </c>
      <c r="M23" s="18">
        <v>3.75</v>
      </c>
      <c r="N23" s="19">
        <v>3</v>
      </c>
      <c r="O23" s="16">
        <f t="shared" ref="O23" si="35">IF(AND(P23=".",Q23=".",R23="."),".",AVERAGE(P23:R23))</f>
        <v>4.33</v>
      </c>
      <c r="P23" s="17">
        <v>3</v>
      </c>
      <c r="Q23" s="18">
        <v>6</v>
      </c>
      <c r="R23" s="19">
        <v>3.99</v>
      </c>
      <c r="S23" s="16">
        <f t="shared" ref="S23" si="36">IF(AND(T23=".",U23=".",V23="."),".",AVERAGE(T23:V23))</f>
        <v>1.6666666666666667</v>
      </c>
      <c r="T23" s="17">
        <v>0</v>
      </c>
      <c r="U23" s="18">
        <v>5</v>
      </c>
      <c r="V23" s="18">
        <v>0</v>
      </c>
      <c r="W23" s="39">
        <f t="shared" ref="W23" si="37">IF(AND(X23=".",Y23=".",Z23=".",AA23="."),".",AVERAGE(X23:AA23))</f>
        <v>6</v>
      </c>
      <c r="X23" s="17">
        <v>6</v>
      </c>
      <c r="Y23" s="18">
        <v>6</v>
      </c>
      <c r="Z23" s="18">
        <v>6</v>
      </c>
      <c r="AA23" s="19">
        <v>6</v>
      </c>
      <c r="AB23" s="16">
        <f t="shared" ref="AB23" si="38">IF(AND(AC23=".",AD23="."),".",AVERAGE(AC23:AD23))</f>
        <v>0</v>
      </c>
      <c r="AC23" s="17">
        <v>0</v>
      </c>
      <c r="AD23" s="19">
        <v>0</v>
      </c>
      <c r="AE23" s="16">
        <f t="shared" ref="AE23" si="39">IF(AND(AF23=".",AG23="."),".",AVERAGE(AF23:AG23))</f>
        <v>2.5</v>
      </c>
      <c r="AF23" s="17">
        <v>3</v>
      </c>
      <c r="AG23" s="19">
        <v>2</v>
      </c>
      <c r="AJ23" s="52"/>
    </row>
    <row r="24" spans="1:36" ht="13.15" x14ac:dyDescent="0.25">
      <c r="A24" s="87"/>
      <c r="B24" s="42"/>
      <c r="C24" s="4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6" ht="13.15" x14ac:dyDescent="0.25">
      <c r="A25"/>
      <c r="B25" s="9"/>
    </row>
    <row r="26" spans="1:36" ht="13.15" x14ac:dyDescent="0.25">
      <c r="A26"/>
      <c r="B26" s="9"/>
    </row>
    <row r="27" spans="1:36" ht="13.15" x14ac:dyDescent="0.25">
      <c r="A27"/>
    </row>
    <row r="28" spans="1:36" ht="13.15" x14ac:dyDescent="0.25">
      <c r="A28"/>
      <c r="B28" s="89"/>
    </row>
    <row r="29" spans="1:36" ht="13.15" x14ac:dyDescent="0.25">
      <c r="A29"/>
      <c r="B29" s="89"/>
    </row>
    <row r="30" spans="1:36" ht="13.15" x14ac:dyDescent="0.25">
      <c r="A30"/>
    </row>
    <row r="31" spans="1:36" ht="13.15" x14ac:dyDescent="0.25">
      <c r="A31"/>
    </row>
    <row r="32" spans="1:36" ht="13.15" x14ac:dyDescent="0.25">
      <c r="A32"/>
      <c r="B32" s="9"/>
    </row>
    <row r="33" spans="1:2" ht="13.15" x14ac:dyDescent="0.25">
      <c r="A33"/>
      <c r="B33" s="9"/>
    </row>
    <row r="34" spans="1:2" ht="13.15" x14ac:dyDescent="0.25">
      <c r="A34"/>
      <c r="B34" s="9"/>
    </row>
    <row r="35" spans="1:2" ht="13.15" x14ac:dyDescent="0.25">
      <c r="A35"/>
      <c r="B35" s="9"/>
    </row>
    <row r="36" spans="1:2" ht="13.15" x14ac:dyDescent="0.25">
      <c r="A36"/>
      <c r="B36" s="9"/>
    </row>
    <row r="37" spans="1:2" ht="13.15" x14ac:dyDescent="0.25">
      <c r="A37"/>
      <c r="B37" s="9"/>
    </row>
    <row r="38" spans="1:2" ht="13.15" x14ac:dyDescent="0.25">
      <c r="A38"/>
      <c r="B38" s="9"/>
    </row>
    <row r="39" spans="1:2" ht="13.15" x14ac:dyDescent="0.25">
      <c r="A39"/>
      <c r="B39" s="9"/>
    </row>
    <row r="40" spans="1:2" ht="13.15" x14ac:dyDescent="0.25">
      <c r="A40"/>
      <c r="B40" s="9"/>
    </row>
    <row r="41" spans="1:2" ht="13.15" x14ac:dyDescent="0.25">
      <c r="A41"/>
      <c r="B41" s="9"/>
    </row>
    <row r="42" spans="1:2" ht="13.15" x14ac:dyDescent="0.25">
      <c r="A42"/>
      <c r="B42" s="9"/>
    </row>
    <row r="43" spans="1:2" ht="13.15" x14ac:dyDescent="0.25">
      <c r="A43"/>
      <c r="B43" s="9"/>
    </row>
    <row r="44" spans="1:2" ht="13.15" x14ac:dyDescent="0.25">
      <c r="A44"/>
      <c r="B44" s="9"/>
    </row>
    <row r="45" spans="1:2" ht="13.15" x14ac:dyDescent="0.25">
      <c r="A45"/>
      <c r="B45" s="9"/>
    </row>
    <row r="46" spans="1:2" ht="13.15" x14ac:dyDescent="0.25">
      <c r="A46"/>
      <c r="B46" s="9"/>
    </row>
  </sheetData>
  <autoFilter ref="B7:D23"/>
  <mergeCells count="1">
    <mergeCell ref="D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4"/>
  <sheetViews>
    <sheetView topLeftCell="B1" zoomScale="84" zoomScaleNormal="84" workbookViewId="0">
      <selection activeCell="B1" sqref="B1"/>
    </sheetView>
  </sheetViews>
  <sheetFormatPr defaultRowHeight="12.75" x14ac:dyDescent="0.2"/>
  <cols>
    <col min="1" max="1" width="12.7109375" hidden="1" customWidth="1"/>
    <col min="2" max="2" width="17.7109375" customWidth="1"/>
    <col min="3" max="3" width="7" customWidth="1"/>
    <col min="4" max="10" width="19.28515625" customWidth="1"/>
  </cols>
  <sheetData>
    <row r="1" spans="1:33" ht="23.25" x14ac:dyDescent="0.2">
      <c r="D1" s="62" t="s">
        <v>102</v>
      </c>
      <c r="E1" s="62"/>
      <c r="F1" s="62"/>
      <c r="G1" s="62"/>
      <c r="H1" s="62"/>
      <c r="I1" s="62"/>
      <c r="J1" s="62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5" spans="1:33" s="6" customFormat="1" ht="10.5" hidden="1" customHeight="1" x14ac:dyDescent="0.2">
      <c r="D5" s="5" t="s">
        <v>99</v>
      </c>
      <c r="E5" s="5" t="s">
        <v>82</v>
      </c>
      <c r="F5" s="5" t="s">
        <v>83</v>
      </c>
      <c r="G5" s="5" t="s">
        <v>84</v>
      </c>
      <c r="H5" s="5" t="s">
        <v>86</v>
      </c>
      <c r="I5" s="5" t="s">
        <v>85</v>
      </c>
      <c r="J5" s="5" t="s">
        <v>98</v>
      </c>
    </row>
    <row r="6" spans="1:33" ht="13.5" thickBot="1" x14ac:dyDescent="0.25">
      <c r="A6" s="5"/>
      <c r="B6" s="4"/>
      <c r="C6" s="7"/>
    </row>
    <row r="7" spans="1:33" s="5" customFormat="1" ht="59.25" customHeight="1" x14ac:dyDescent="0.25">
      <c r="B7" s="26" t="s">
        <v>6</v>
      </c>
      <c r="C7" s="61" t="s">
        <v>7</v>
      </c>
      <c r="D7" s="54" t="s">
        <v>100</v>
      </c>
      <c r="E7" s="55" t="s">
        <v>77</v>
      </c>
      <c r="F7" s="60" t="s">
        <v>78</v>
      </c>
      <c r="G7" s="60" t="s">
        <v>79</v>
      </c>
      <c r="H7" s="60" t="s">
        <v>80</v>
      </c>
      <c r="I7" s="60" t="s">
        <v>81</v>
      </c>
      <c r="J7" s="60" t="s">
        <v>112</v>
      </c>
    </row>
    <row r="8" spans="1:33" s="9" customFormat="1" ht="26.45" x14ac:dyDescent="0.25">
      <c r="A8" s="50"/>
      <c r="B8" s="90" t="s">
        <v>116</v>
      </c>
      <c r="C8" s="91"/>
      <c r="D8" s="91"/>
      <c r="E8" s="91"/>
      <c r="F8" s="104"/>
      <c r="G8" s="104"/>
      <c r="H8" s="104"/>
      <c r="I8" s="105"/>
      <c r="J8" s="91"/>
      <c r="K8" s="94"/>
      <c r="L8" s="94"/>
      <c r="M8" s="94"/>
      <c r="N8" s="94"/>
      <c r="O8" s="92"/>
      <c r="P8" s="94"/>
      <c r="Q8" s="94"/>
      <c r="R8" s="94"/>
      <c r="S8" s="92"/>
      <c r="T8" s="94"/>
      <c r="U8" s="94"/>
      <c r="V8" s="94"/>
      <c r="W8" s="92"/>
      <c r="X8" s="94"/>
      <c r="Y8" s="94"/>
      <c r="Z8" s="94"/>
      <c r="AA8" s="94"/>
      <c r="AB8" s="92"/>
      <c r="AC8" s="94"/>
      <c r="AD8" s="96"/>
      <c r="AE8" s="92"/>
      <c r="AF8" s="93"/>
      <c r="AG8" s="96"/>
    </row>
    <row r="9" spans="1:33" ht="13.15" x14ac:dyDescent="0.25">
      <c r="A9" t="s">
        <v>17</v>
      </c>
      <c r="B9" s="14" t="s">
        <v>117</v>
      </c>
      <c r="C9" s="14">
        <v>2014</v>
      </c>
      <c r="D9" s="19">
        <v>4.2809520000000001</v>
      </c>
      <c r="E9" s="19">
        <v>5.4</v>
      </c>
      <c r="F9" s="19">
        <v>5</v>
      </c>
      <c r="G9" s="19">
        <v>6</v>
      </c>
      <c r="H9" s="19">
        <v>3</v>
      </c>
      <c r="I9" s="19">
        <v>4.2857139999999996</v>
      </c>
      <c r="J9" s="19">
        <v>2</v>
      </c>
      <c r="K9" s="9"/>
      <c r="M9" s="52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33" ht="13.15" x14ac:dyDescent="0.25">
      <c r="A10" s="9" t="s">
        <v>110</v>
      </c>
      <c r="B10" s="20" t="s">
        <v>118</v>
      </c>
      <c r="C10" s="20">
        <v>2016</v>
      </c>
      <c r="D10" s="11">
        <v>1.854762</v>
      </c>
      <c r="E10" s="11">
        <v>5.7</v>
      </c>
      <c r="F10" s="11">
        <v>0</v>
      </c>
      <c r="G10" s="11">
        <v>0</v>
      </c>
      <c r="H10" s="11">
        <v>0</v>
      </c>
      <c r="I10" s="11">
        <v>3.4285709999999998</v>
      </c>
      <c r="J10" s="11">
        <v>2</v>
      </c>
      <c r="K10" s="9"/>
      <c r="M10" s="52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33" x14ac:dyDescent="0.2">
      <c r="A11" t="s">
        <v>18</v>
      </c>
      <c r="B11" s="14" t="s">
        <v>119</v>
      </c>
      <c r="C11" s="14">
        <v>2014</v>
      </c>
      <c r="D11" s="19">
        <v>0.97142859999999998</v>
      </c>
      <c r="E11" s="19">
        <v>2.4</v>
      </c>
      <c r="F11" s="19">
        <v>0</v>
      </c>
      <c r="G11" s="19">
        <v>0</v>
      </c>
      <c r="H11" s="19">
        <v>0</v>
      </c>
      <c r="I11" s="19">
        <v>3.4285709999999998</v>
      </c>
      <c r="J11" s="19">
        <v>0</v>
      </c>
      <c r="K11" s="9"/>
      <c r="M11" s="52"/>
    </row>
    <row r="12" spans="1:33" x14ac:dyDescent="0.2">
      <c r="A12" t="s">
        <v>24</v>
      </c>
      <c r="B12" s="20" t="s">
        <v>120</v>
      </c>
      <c r="C12" s="20">
        <v>2014</v>
      </c>
      <c r="D12" s="11">
        <v>1.4714290000000001</v>
      </c>
      <c r="E12" s="11">
        <v>2.4</v>
      </c>
      <c r="F12" s="11">
        <v>0</v>
      </c>
      <c r="G12" s="11">
        <v>3</v>
      </c>
      <c r="H12" s="11">
        <v>0</v>
      </c>
      <c r="I12" s="11">
        <v>3.4285709999999998</v>
      </c>
      <c r="J12" s="11">
        <v>0</v>
      </c>
      <c r="K12" s="9"/>
      <c r="M12" s="52"/>
    </row>
    <row r="13" spans="1:33" x14ac:dyDescent="0.2">
      <c r="A13" t="s">
        <v>22</v>
      </c>
      <c r="B13" s="14" t="s">
        <v>121</v>
      </c>
      <c r="C13" s="14">
        <v>2014</v>
      </c>
      <c r="D13" s="19">
        <v>1.428571</v>
      </c>
      <c r="E13" s="19">
        <v>6</v>
      </c>
      <c r="F13" s="19">
        <v>0</v>
      </c>
      <c r="G13" s="19">
        <v>0</v>
      </c>
      <c r="H13" s="19">
        <v>0</v>
      </c>
      <c r="I13" s="19">
        <v>2.5714290000000002</v>
      </c>
      <c r="J13" s="19">
        <v>0</v>
      </c>
      <c r="K13" s="9"/>
      <c r="M13" s="52"/>
    </row>
    <row r="14" spans="1:33" ht="13.15" x14ac:dyDescent="0.25">
      <c r="A14" t="s">
        <v>109</v>
      </c>
      <c r="B14" s="20" t="s">
        <v>122</v>
      </c>
      <c r="C14" s="20">
        <v>2016</v>
      </c>
      <c r="D14" s="11">
        <v>2.0285709999999999</v>
      </c>
      <c r="E14" s="11">
        <v>3.6</v>
      </c>
      <c r="F14" s="11">
        <v>6</v>
      </c>
      <c r="G14" s="11">
        <v>0</v>
      </c>
      <c r="H14" s="11">
        <v>0</v>
      </c>
      <c r="I14" s="11">
        <v>2.5714290000000002</v>
      </c>
      <c r="J14" s="11">
        <v>0</v>
      </c>
      <c r="K14" s="9"/>
      <c r="M14" s="52"/>
    </row>
    <row r="15" spans="1:33" ht="13.15" x14ac:dyDescent="0.25">
      <c r="A15" t="s">
        <v>21</v>
      </c>
      <c r="B15" s="14" t="s">
        <v>123</v>
      </c>
      <c r="C15" s="14">
        <v>2014</v>
      </c>
      <c r="D15" s="19">
        <v>1.2285710000000001</v>
      </c>
      <c r="E15" s="19">
        <v>4.8</v>
      </c>
      <c r="F15" s="19">
        <v>0</v>
      </c>
      <c r="G15" s="19">
        <v>0</v>
      </c>
      <c r="H15" s="19">
        <v>0</v>
      </c>
      <c r="I15" s="19">
        <v>2.5714290000000002</v>
      </c>
      <c r="J15" s="19">
        <v>0</v>
      </c>
      <c r="K15" s="9"/>
      <c r="M15" s="52"/>
    </row>
    <row r="16" spans="1:33" x14ac:dyDescent="0.2">
      <c r="A16" t="s">
        <v>111</v>
      </c>
      <c r="B16" s="20" t="s">
        <v>124</v>
      </c>
      <c r="C16" s="20">
        <v>2014</v>
      </c>
      <c r="D16" s="11">
        <v>1.2</v>
      </c>
      <c r="E16" s="11">
        <v>4.2</v>
      </c>
      <c r="F16" s="11">
        <v>0</v>
      </c>
      <c r="G16" s="11">
        <v>3</v>
      </c>
      <c r="H16" s="11">
        <v>0</v>
      </c>
      <c r="I16" s="11">
        <v>0</v>
      </c>
      <c r="J16" s="11">
        <v>0</v>
      </c>
      <c r="K16" s="9"/>
      <c r="M16" s="52"/>
    </row>
    <row r="17" spans="1:13" x14ac:dyDescent="0.2">
      <c r="A17" t="s">
        <v>20</v>
      </c>
      <c r="B17" s="14" t="s">
        <v>125</v>
      </c>
      <c r="C17" s="14">
        <v>2013</v>
      </c>
      <c r="D17" s="19">
        <v>2.4857140000000002</v>
      </c>
      <c r="E17" s="19">
        <v>6</v>
      </c>
      <c r="F17" s="19" t="s">
        <v>132</v>
      </c>
      <c r="G17" s="19">
        <v>3</v>
      </c>
      <c r="H17" s="19">
        <v>0</v>
      </c>
      <c r="I17" s="19">
        <v>3.4285709999999998</v>
      </c>
      <c r="J17" s="19">
        <v>0</v>
      </c>
      <c r="K17" s="9"/>
      <c r="M17" s="52"/>
    </row>
    <row r="18" spans="1:13" ht="13.15" x14ac:dyDescent="0.25">
      <c r="A18" t="s">
        <v>25</v>
      </c>
      <c r="B18" s="20" t="s">
        <v>126</v>
      </c>
      <c r="C18" s="20">
        <v>2014</v>
      </c>
      <c r="D18" s="11">
        <v>2.4428570000000001</v>
      </c>
      <c r="E18" s="11">
        <v>4.8</v>
      </c>
      <c r="F18" s="11">
        <v>0</v>
      </c>
      <c r="G18" s="11">
        <v>3</v>
      </c>
      <c r="H18" s="11">
        <v>6</v>
      </c>
      <c r="I18" s="11">
        <v>0.85714290000000004</v>
      </c>
      <c r="J18" s="11">
        <v>0</v>
      </c>
      <c r="K18" s="9"/>
      <c r="M18" s="52"/>
    </row>
    <row r="19" spans="1:13" ht="13.15" x14ac:dyDescent="0.25">
      <c r="A19" t="s">
        <v>23</v>
      </c>
      <c r="B19" s="14" t="s">
        <v>127</v>
      </c>
      <c r="C19" s="14">
        <v>2014</v>
      </c>
      <c r="D19" s="19">
        <v>2.3142860000000001</v>
      </c>
      <c r="E19" s="19">
        <v>6</v>
      </c>
      <c r="F19" s="19" t="s">
        <v>132</v>
      </c>
      <c r="G19" s="19">
        <v>3</v>
      </c>
      <c r="H19" s="19">
        <v>0</v>
      </c>
      <c r="I19" s="19">
        <v>2.5714290000000002</v>
      </c>
      <c r="J19" s="19">
        <v>0</v>
      </c>
      <c r="K19" s="9"/>
      <c r="M19" s="52"/>
    </row>
    <row r="20" spans="1:13" x14ac:dyDescent="0.2">
      <c r="A20" t="s">
        <v>107</v>
      </c>
      <c r="B20" s="20" t="s">
        <v>128</v>
      </c>
      <c r="C20" s="20">
        <v>2016</v>
      </c>
      <c r="D20" s="11">
        <v>2.0714290000000002</v>
      </c>
      <c r="E20" s="11">
        <v>6</v>
      </c>
      <c r="F20" s="11">
        <v>0</v>
      </c>
      <c r="G20" s="11">
        <v>3</v>
      </c>
      <c r="H20" s="11">
        <v>0</v>
      </c>
      <c r="I20" s="11">
        <v>3.4285709999999998</v>
      </c>
      <c r="J20" s="11">
        <v>0</v>
      </c>
      <c r="K20" s="9"/>
      <c r="M20" s="52"/>
    </row>
    <row r="21" spans="1:13" x14ac:dyDescent="0.2">
      <c r="A21" t="s">
        <v>108</v>
      </c>
      <c r="B21" s="14" t="s">
        <v>129</v>
      </c>
      <c r="C21" s="14">
        <v>2016</v>
      </c>
      <c r="D21" s="19">
        <v>0.5</v>
      </c>
      <c r="E21" s="19">
        <v>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9"/>
      <c r="M21" s="52"/>
    </row>
    <row r="22" spans="1:13" ht="13.15" x14ac:dyDescent="0.25">
      <c r="A22" t="s">
        <v>19</v>
      </c>
      <c r="B22" s="20" t="s">
        <v>130</v>
      </c>
      <c r="C22" s="20">
        <v>2014</v>
      </c>
      <c r="D22" s="11">
        <v>1.7928569999999999</v>
      </c>
      <c r="E22" s="11">
        <v>2.4</v>
      </c>
      <c r="F22" s="11">
        <v>5</v>
      </c>
      <c r="G22" s="11">
        <v>0</v>
      </c>
      <c r="H22" s="11">
        <v>2.5</v>
      </c>
      <c r="I22" s="11">
        <v>0.85714290000000004</v>
      </c>
      <c r="J22" s="11">
        <v>0</v>
      </c>
      <c r="K22" s="9"/>
      <c r="M22" s="52"/>
    </row>
    <row r="23" spans="1:13" ht="13.15" x14ac:dyDescent="0.25">
      <c r="A23" t="s">
        <v>106</v>
      </c>
      <c r="B23" s="14" t="s">
        <v>131</v>
      </c>
      <c r="C23" s="14">
        <v>2015</v>
      </c>
      <c r="D23" s="19">
        <v>2.0785710000000002</v>
      </c>
      <c r="E23" s="19">
        <v>0.9</v>
      </c>
      <c r="F23" s="19">
        <v>6</v>
      </c>
      <c r="G23" s="19">
        <v>3</v>
      </c>
      <c r="H23" s="19">
        <v>0</v>
      </c>
      <c r="I23" s="19">
        <v>2.5714290000000002</v>
      </c>
      <c r="J23" s="19">
        <v>0</v>
      </c>
      <c r="K23" s="9"/>
      <c r="M23" s="52"/>
    </row>
    <row r="24" spans="1:13" x14ac:dyDescent="0.2">
      <c r="B24" s="42"/>
      <c r="C24" s="42"/>
      <c r="D24" s="10"/>
      <c r="E24" s="10"/>
      <c r="F24" s="10"/>
      <c r="G24" s="10"/>
      <c r="H24" s="10"/>
      <c r="I24" s="10"/>
      <c r="J24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T112"/>
  <sheetViews>
    <sheetView zoomScale="80" zoomScaleNormal="80" workbookViewId="0">
      <selection activeCell="B1" sqref="B1"/>
    </sheetView>
  </sheetViews>
  <sheetFormatPr defaultRowHeight="12.75" x14ac:dyDescent="0.2"/>
  <cols>
    <col min="1" max="1" width="0.28515625" customWidth="1"/>
    <col min="2" max="2" width="18" bestFit="1" customWidth="1"/>
    <col min="3" max="3" width="9.42578125" style="77" customWidth="1"/>
    <col min="4" max="4" width="17.7109375" customWidth="1"/>
    <col min="5" max="5" width="17.28515625" customWidth="1"/>
    <col min="6" max="14" width="17.7109375" customWidth="1"/>
    <col min="16" max="16" width="9.140625" customWidth="1"/>
    <col min="122" max="122" width="17.85546875" bestFit="1" customWidth="1"/>
    <col min="170" max="171" width="9.140625" customWidth="1"/>
  </cols>
  <sheetData>
    <row r="1" spans="1:176" ht="23.25" x14ac:dyDescent="0.2">
      <c r="D1" s="100" t="s">
        <v>101</v>
      </c>
      <c r="E1" s="100"/>
      <c r="F1" s="100"/>
      <c r="G1" s="100"/>
      <c r="H1" s="100"/>
    </row>
    <row r="4" spans="1:176" ht="25.5" x14ac:dyDescent="0.2">
      <c r="D4" s="2"/>
      <c r="E4" s="67" t="s">
        <v>97</v>
      </c>
      <c r="F4" s="67" t="s">
        <v>115</v>
      </c>
      <c r="G4" s="67" t="s">
        <v>113</v>
      </c>
      <c r="H4" s="67" t="s">
        <v>114</v>
      </c>
      <c r="I4" s="2"/>
    </row>
    <row r="6" spans="1:176" hidden="1" x14ac:dyDescent="0.2">
      <c r="D6" s="2" t="s">
        <v>89</v>
      </c>
      <c r="E6" s="2" t="s">
        <v>94</v>
      </c>
      <c r="F6" s="2" t="s">
        <v>94</v>
      </c>
      <c r="G6" s="2" t="s">
        <v>94</v>
      </c>
      <c r="H6" s="2" t="s">
        <v>94</v>
      </c>
    </row>
    <row r="7" spans="1:176" ht="13.5" thickBot="1" x14ac:dyDescent="0.25">
      <c r="D7" s="5"/>
      <c r="E7" s="4"/>
      <c r="F7" s="4"/>
      <c r="G7" s="4"/>
      <c r="H7" s="4"/>
    </row>
    <row r="8" spans="1:176" ht="30.75" customHeight="1" x14ac:dyDescent="0.25">
      <c r="B8" s="66" t="s">
        <v>6</v>
      </c>
      <c r="C8" s="61" t="s">
        <v>7</v>
      </c>
      <c r="D8" s="54" t="s">
        <v>90</v>
      </c>
      <c r="E8" s="56" t="s">
        <v>60</v>
      </c>
      <c r="F8" s="56" t="s">
        <v>74</v>
      </c>
      <c r="G8" s="56" t="s">
        <v>76</v>
      </c>
      <c r="H8" s="56" t="s">
        <v>75</v>
      </c>
      <c r="I8" s="51"/>
    </row>
    <row r="9" spans="1:176" s="9" customFormat="1" ht="26.45" x14ac:dyDescent="0.25">
      <c r="A9" s="50"/>
      <c r="B9" s="90" t="s">
        <v>116</v>
      </c>
      <c r="C9" s="91"/>
      <c r="D9" s="91"/>
      <c r="E9" s="91"/>
      <c r="F9" s="104"/>
      <c r="G9" s="104"/>
      <c r="H9" s="104"/>
      <c r="I9" s="106"/>
      <c r="J9" s="92"/>
      <c r="K9" s="94"/>
      <c r="L9" s="94"/>
      <c r="M9" s="94"/>
      <c r="N9" s="94"/>
      <c r="O9" s="92"/>
      <c r="P9" s="94"/>
      <c r="Q9" s="94"/>
      <c r="R9" s="94"/>
      <c r="S9" s="92"/>
      <c r="T9" s="94"/>
      <c r="U9" s="94"/>
      <c r="V9" s="94"/>
      <c r="W9" s="92"/>
      <c r="X9" s="94"/>
      <c r="Y9" s="94"/>
      <c r="Z9" s="94"/>
      <c r="AA9" s="94"/>
      <c r="AB9" s="92"/>
      <c r="AC9" s="94"/>
      <c r="AD9" s="96"/>
      <c r="AE9" s="92"/>
      <c r="AF9" s="93"/>
      <c r="AG9" s="96"/>
    </row>
    <row r="10" spans="1:176" ht="13.15" x14ac:dyDescent="0.25">
      <c r="A10" t="s">
        <v>17</v>
      </c>
      <c r="B10" s="14" t="s">
        <v>117</v>
      </c>
      <c r="C10" s="78">
        <v>2014</v>
      </c>
      <c r="D10" s="19">
        <f t="shared" ref="D10:D24" si="0">IF(ISERROR((1/4)*D32+(1/4)*D54+(1/4)*D76+(1/4)*D98),".",(1/4)*D32+(1/4)*D54+(1/4)*D76+(1/4)*D98)</f>
        <v>2.2187497500000002</v>
      </c>
      <c r="E10" s="19">
        <v>2.2083330000000001</v>
      </c>
      <c r="F10" s="19">
        <v>2.7083330000000001</v>
      </c>
      <c r="G10" s="19">
        <v>1.9583330000000001</v>
      </c>
      <c r="H10" s="19">
        <v>2</v>
      </c>
      <c r="I10" s="52"/>
      <c r="FT10" s="1"/>
    </row>
    <row r="11" spans="1:176" x14ac:dyDescent="0.2">
      <c r="A11" t="s">
        <v>110</v>
      </c>
      <c r="B11" s="20" t="s">
        <v>118</v>
      </c>
      <c r="C11" s="79">
        <v>2016</v>
      </c>
      <c r="D11" s="11">
        <f t="shared" si="0"/>
        <v>2.8645832499999999</v>
      </c>
      <c r="E11" s="11">
        <v>3.4166669999999999</v>
      </c>
      <c r="F11" s="11">
        <v>2.875</v>
      </c>
      <c r="G11" s="11">
        <v>2.4583330000000001</v>
      </c>
      <c r="H11" s="11">
        <v>2.7083330000000001</v>
      </c>
      <c r="I11" s="52"/>
    </row>
    <row r="12" spans="1:176" x14ac:dyDescent="0.2">
      <c r="A12" t="s">
        <v>18</v>
      </c>
      <c r="B12" s="14" t="s">
        <v>119</v>
      </c>
      <c r="C12" s="78">
        <v>2014</v>
      </c>
      <c r="D12" s="19">
        <f t="shared" si="0"/>
        <v>1.8333330000000001</v>
      </c>
      <c r="E12" s="19">
        <v>1.8333330000000001</v>
      </c>
      <c r="F12" s="19">
        <v>1.8333330000000001</v>
      </c>
      <c r="G12" s="19">
        <v>1.8333330000000001</v>
      </c>
      <c r="H12" s="19">
        <v>1.8333330000000001</v>
      </c>
      <c r="I12" s="52"/>
    </row>
    <row r="13" spans="1:176" x14ac:dyDescent="0.2">
      <c r="A13" t="s">
        <v>24</v>
      </c>
      <c r="B13" s="20" t="s">
        <v>120</v>
      </c>
      <c r="C13" s="79">
        <v>2014</v>
      </c>
      <c r="D13" s="11">
        <f t="shared" si="0"/>
        <v>2.8020835000000002</v>
      </c>
      <c r="E13" s="11">
        <v>2.9166669999999999</v>
      </c>
      <c r="F13" s="11">
        <v>2.8333330000000001</v>
      </c>
      <c r="G13" s="11">
        <v>2.7291669999999999</v>
      </c>
      <c r="H13" s="11">
        <v>2.7291669999999999</v>
      </c>
      <c r="I13" s="52"/>
      <c r="J13" s="42"/>
      <c r="K13" s="42"/>
      <c r="L13" s="42"/>
      <c r="M13" s="42"/>
      <c r="N13" s="42"/>
      <c r="O13" s="42"/>
    </row>
    <row r="14" spans="1:176" x14ac:dyDescent="0.2">
      <c r="A14" t="s">
        <v>22</v>
      </c>
      <c r="B14" s="14" t="s">
        <v>121</v>
      </c>
      <c r="C14" s="78">
        <v>2014</v>
      </c>
      <c r="D14" s="19">
        <f t="shared" si="0"/>
        <v>1.8541667500000001</v>
      </c>
      <c r="E14" s="19">
        <v>1.6666669999999999</v>
      </c>
      <c r="F14" s="19">
        <v>2.2916669999999999</v>
      </c>
      <c r="G14" s="19">
        <v>1.75</v>
      </c>
      <c r="H14" s="19">
        <v>1.7083330000000001</v>
      </c>
      <c r="I14" s="52"/>
      <c r="J14" s="43"/>
      <c r="K14" s="43"/>
      <c r="L14" s="43"/>
      <c r="M14" s="43"/>
      <c r="N14" s="43"/>
      <c r="O14" s="42"/>
      <c r="AA14" s="7"/>
    </row>
    <row r="15" spans="1:176" s="41" customFormat="1" ht="13.15" x14ac:dyDescent="0.25">
      <c r="A15" t="s">
        <v>109</v>
      </c>
      <c r="B15" s="20" t="s">
        <v>122</v>
      </c>
      <c r="C15" s="79">
        <v>2016</v>
      </c>
      <c r="D15" s="11">
        <f t="shared" si="0"/>
        <v>0.86979165000000003</v>
      </c>
      <c r="E15" s="11">
        <v>0.75</v>
      </c>
      <c r="F15" s="11">
        <v>1</v>
      </c>
      <c r="G15" s="11">
        <v>0.77083330000000005</v>
      </c>
      <c r="H15" s="11">
        <v>0.95833330000000005</v>
      </c>
      <c r="I15" s="52"/>
      <c r="J15" s="47"/>
      <c r="K15" s="48"/>
      <c r="L15" s="48"/>
      <c r="M15" s="59"/>
      <c r="N15" s="59"/>
      <c r="O15" s="44"/>
    </row>
    <row r="16" spans="1:176" ht="13.15" x14ac:dyDescent="0.25">
      <c r="A16" t="s">
        <v>21</v>
      </c>
      <c r="B16" s="14" t="s">
        <v>123</v>
      </c>
      <c r="C16" s="78">
        <v>2014</v>
      </c>
      <c r="D16" s="19">
        <f t="shared" si="0"/>
        <v>1.1197916750000001</v>
      </c>
      <c r="E16" s="19">
        <v>0.89583330000000005</v>
      </c>
      <c r="F16" s="19">
        <v>1.625</v>
      </c>
      <c r="G16" s="19">
        <v>0.97916669999999995</v>
      </c>
      <c r="H16" s="19">
        <v>0.97916669999999995</v>
      </c>
      <c r="I16" s="52"/>
      <c r="J16" s="10"/>
      <c r="K16" s="10"/>
      <c r="L16" s="10"/>
      <c r="M16" s="10"/>
      <c r="N16" s="10"/>
      <c r="O16" s="42"/>
      <c r="AA16" s="3"/>
    </row>
    <row r="17" spans="1:33" x14ac:dyDescent="0.2">
      <c r="A17" t="s">
        <v>111</v>
      </c>
      <c r="B17" s="20" t="s">
        <v>124</v>
      </c>
      <c r="C17" s="79">
        <v>2014</v>
      </c>
      <c r="D17" s="11">
        <f t="shared" si="0"/>
        <v>2.0729167500000001</v>
      </c>
      <c r="E17" s="11">
        <v>1.7083330000000001</v>
      </c>
      <c r="F17" s="11">
        <v>2.625</v>
      </c>
      <c r="G17" s="11">
        <v>1.9791669999999999</v>
      </c>
      <c r="H17" s="11">
        <v>1.9791669999999999</v>
      </c>
      <c r="I17" s="52"/>
      <c r="J17" s="10"/>
      <c r="K17" s="10"/>
      <c r="L17" s="10"/>
      <c r="M17" s="10"/>
      <c r="N17" s="10"/>
      <c r="O17" s="42"/>
      <c r="AA17" s="3"/>
    </row>
    <row r="18" spans="1:33" x14ac:dyDescent="0.2">
      <c r="A18" t="s">
        <v>20</v>
      </c>
      <c r="B18" s="14" t="s">
        <v>125</v>
      </c>
      <c r="C18" s="78">
        <v>2013</v>
      </c>
      <c r="D18" s="19">
        <f t="shared" si="0"/>
        <v>2.9166664999999998</v>
      </c>
      <c r="E18" s="19">
        <v>2.4583330000000001</v>
      </c>
      <c r="F18" s="19">
        <v>3.0416669999999999</v>
      </c>
      <c r="G18" s="19">
        <v>3.0833330000000001</v>
      </c>
      <c r="H18" s="19">
        <v>3.0833330000000001</v>
      </c>
      <c r="I18" s="52"/>
      <c r="J18" s="10"/>
      <c r="K18" s="10"/>
      <c r="L18" s="10"/>
      <c r="M18" s="10"/>
      <c r="N18" s="10"/>
      <c r="O18" s="42"/>
      <c r="AA18" s="3"/>
    </row>
    <row r="19" spans="1:33" ht="13.15" x14ac:dyDescent="0.25">
      <c r="A19" t="s">
        <v>25</v>
      </c>
      <c r="B19" s="20" t="s">
        <v>126</v>
      </c>
      <c r="C19" s="79">
        <v>2014</v>
      </c>
      <c r="D19" s="11">
        <f t="shared" si="0"/>
        <v>2.1822917500000001</v>
      </c>
      <c r="E19" s="11">
        <v>2.375</v>
      </c>
      <c r="F19" s="11">
        <v>2.0208330000000001</v>
      </c>
      <c r="G19" s="11">
        <v>2.1666669999999999</v>
      </c>
      <c r="H19" s="11">
        <v>2.1666669999999999</v>
      </c>
      <c r="I19" s="52"/>
      <c r="J19" s="10"/>
      <c r="K19" s="10"/>
      <c r="L19" s="10"/>
      <c r="M19" s="10"/>
      <c r="N19" s="10"/>
      <c r="O19" s="42"/>
      <c r="AA19" s="3"/>
    </row>
    <row r="20" spans="1:33" ht="13.15" x14ac:dyDescent="0.25">
      <c r="A20" t="s">
        <v>23</v>
      </c>
      <c r="B20" s="14" t="s">
        <v>127</v>
      </c>
      <c r="C20" s="78">
        <v>2014</v>
      </c>
      <c r="D20" s="19">
        <f t="shared" si="0"/>
        <v>1.1145832250000001</v>
      </c>
      <c r="E20" s="19">
        <v>1.7708330000000001</v>
      </c>
      <c r="F20" s="19">
        <v>0.95833330000000005</v>
      </c>
      <c r="G20" s="19">
        <v>0.77083330000000005</v>
      </c>
      <c r="H20" s="19">
        <v>0.95833330000000005</v>
      </c>
      <c r="I20" s="52"/>
      <c r="J20" s="10"/>
      <c r="K20" s="10"/>
      <c r="L20" s="10"/>
      <c r="M20" s="10"/>
      <c r="N20" s="10"/>
      <c r="O20" s="42"/>
      <c r="AA20" s="3"/>
    </row>
    <row r="21" spans="1:33" x14ac:dyDescent="0.2">
      <c r="A21" t="s">
        <v>107</v>
      </c>
      <c r="B21" s="20" t="s">
        <v>128</v>
      </c>
      <c r="C21" s="79">
        <v>2016</v>
      </c>
      <c r="D21" s="11">
        <f t="shared" si="0"/>
        <v>2.1875</v>
      </c>
      <c r="E21" s="11">
        <v>1.7291669999999999</v>
      </c>
      <c r="F21" s="11">
        <v>2.4791669999999999</v>
      </c>
      <c r="G21" s="11">
        <v>2.0208330000000001</v>
      </c>
      <c r="H21" s="11">
        <v>2.5208330000000001</v>
      </c>
      <c r="I21" s="52"/>
      <c r="J21" s="10"/>
      <c r="K21" s="10"/>
      <c r="L21" s="10"/>
      <c r="M21" s="10"/>
      <c r="N21" s="10"/>
      <c r="O21" s="42"/>
      <c r="AA21" s="3"/>
    </row>
    <row r="22" spans="1:33" x14ac:dyDescent="0.2">
      <c r="A22" t="s">
        <v>108</v>
      </c>
      <c r="B22" s="14" t="s">
        <v>129</v>
      </c>
      <c r="C22" s="78">
        <v>2016</v>
      </c>
      <c r="D22" s="19">
        <f t="shared" si="0"/>
        <v>1.2812499000000002</v>
      </c>
      <c r="E22" s="19">
        <v>0.95833330000000005</v>
      </c>
      <c r="F22" s="19">
        <v>1.75</v>
      </c>
      <c r="G22" s="19">
        <v>1.4583330000000001</v>
      </c>
      <c r="H22" s="19">
        <v>0.95833330000000005</v>
      </c>
      <c r="I22" s="52"/>
      <c r="J22" s="10"/>
      <c r="K22" s="10"/>
      <c r="L22" s="10"/>
      <c r="M22" s="10"/>
      <c r="N22" s="10"/>
      <c r="O22" s="42"/>
      <c r="AA22" s="3"/>
    </row>
    <row r="23" spans="1:33" ht="13.15" x14ac:dyDescent="0.25">
      <c r="A23" t="s">
        <v>19</v>
      </c>
      <c r="B23" s="20" t="s">
        <v>130</v>
      </c>
      <c r="C23" s="79">
        <v>2014</v>
      </c>
      <c r="D23" s="11">
        <f t="shared" si="0"/>
        <v>1.7708330000000001</v>
      </c>
      <c r="E23" s="11">
        <v>1.7083330000000001</v>
      </c>
      <c r="F23" s="11">
        <v>1.9583330000000001</v>
      </c>
      <c r="G23" s="11">
        <v>1.7083330000000001</v>
      </c>
      <c r="H23" s="11">
        <v>1.7083330000000001</v>
      </c>
      <c r="I23" s="52"/>
      <c r="J23" s="10"/>
      <c r="K23" s="10"/>
      <c r="L23" s="10"/>
      <c r="M23" s="10"/>
      <c r="N23" s="10"/>
      <c r="O23" s="42"/>
      <c r="AA23" s="3"/>
    </row>
    <row r="24" spans="1:33" ht="13.15" x14ac:dyDescent="0.25">
      <c r="A24" t="s">
        <v>106</v>
      </c>
      <c r="B24" s="14" t="s">
        <v>131</v>
      </c>
      <c r="C24" s="78">
        <v>2015</v>
      </c>
      <c r="D24" s="19">
        <f t="shared" si="0"/>
        <v>1.09895835</v>
      </c>
      <c r="E24" s="19">
        <v>1.2916669999999999</v>
      </c>
      <c r="F24" s="19">
        <v>0.85416669999999995</v>
      </c>
      <c r="G24" s="19">
        <v>1.5208330000000001</v>
      </c>
      <c r="H24" s="19">
        <v>0.72916669999999995</v>
      </c>
      <c r="I24" s="52"/>
      <c r="J24" s="10"/>
      <c r="K24" s="10"/>
      <c r="L24" s="10"/>
      <c r="M24" s="10"/>
      <c r="N24" s="10"/>
      <c r="O24" s="42"/>
      <c r="AA24" s="3"/>
    </row>
    <row r="25" spans="1:33" ht="13.15" x14ac:dyDescent="0.25">
      <c r="A25" s="10"/>
      <c r="B25" s="42"/>
      <c r="C25" s="8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2"/>
      <c r="AA25" s="3"/>
    </row>
    <row r="26" spans="1:33" ht="13.15" x14ac:dyDescent="0.25">
      <c r="A26" s="10"/>
      <c r="B26" s="10"/>
      <c r="C26" s="8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2"/>
      <c r="AA26" s="3"/>
    </row>
    <row r="27" spans="1:33" ht="13.15" x14ac:dyDescent="0.25">
      <c r="B27" s="3"/>
      <c r="C27" s="8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AA27" s="3"/>
    </row>
    <row r="28" spans="1:33" hidden="1" x14ac:dyDescent="0.2">
      <c r="A28" t="s">
        <v>61</v>
      </c>
      <c r="B28" s="18"/>
      <c r="C28" s="82"/>
      <c r="D28" s="18" t="s">
        <v>94</v>
      </c>
      <c r="E28" s="18" t="s">
        <v>93</v>
      </c>
      <c r="F28" s="18" t="s">
        <v>95</v>
      </c>
      <c r="G28" s="18" t="s">
        <v>62</v>
      </c>
      <c r="H28" s="18" t="s">
        <v>88</v>
      </c>
      <c r="I28" s="18" t="s">
        <v>63</v>
      </c>
      <c r="J28" s="18" t="s">
        <v>66</v>
      </c>
      <c r="K28" s="18" t="s">
        <v>65</v>
      </c>
      <c r="L28" s="18" t="s">
        <v>64</v>
      </c>
      <c r="M28" s="18" t="s">
        <v>69</v>
      </c>
      <c r="N28" s="18" t="s">
        <v>70</v>
      </c>
      <c r="AA28" s="3"/>
    </row>
    <row r="29" spans="1:33" ht="13.9" thickBot="1" x14ac:dyDescent="0.3">
      <c r="B29" s="40"/>
      <c r="C29" s="8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AA29" s="3"/>
    </row>
    <row r="30" spans="1:33" s="64" customFormat="1" ht="51" customHeight="1" thickBot="1" x14ac:dyDescent="0.25">
      <c r="B30" s="68" t="s">
        <v>6</v>
      </c>
      <c r="C30" s="69" t="s">
        <v>7</v>
      </c>
      <c r="D30" s="70" t="s">
        <v>60</v>
      </c>
      <c r="E30" s="71" t="s">
        <v>58</v>
      </c>
      <c r="F30" s="72" t="s">
        <v>96</v>
      </c>
      <c r="G30" s="73" t="s">
        <v>54</v>
      </c>
      <c r="H30" s="73" t="s">
        <v>87</v>
      </c>
      <c r="I30" s="73" t="s">
        <v>104</v>
      </c>
      <c r="J30" s="74" t="s">
        <v>59</v>
      </c>
      <c r="K30" s="72" t="s">
        <v>57</v>
      </c>
      <c r="L30" s="73" t="s">
        <v>56</v>
      </c>
      <c r="M30" s="73" t="s">
        <v>67</v>
      </c>
      <c r="N30" s="75" t="s">
        <v>68</v>
      </c>
      <c r="AA30" s="65"/>
    </row>
    <row r="31" spans="1:33" s="9" customFormat="1" ht="25.5" x14ac:dyDescent="0.2">
      <c r="A31" s="50"/>
      <c r="B31" s="90" t="s">
        <v>116</v>
      </c>
      <c r="C31" s="91"/>
      <c r="D31" s="91"/>
      <c r="E31" s="92"/>
      <c r="F31" s="107"/>
      <c r="G31" s="94"/>
      <c r="H31" s="94"/>
      <c r="I31" s="95"/>
      <c r="J31" s="92"/>
      <c r="K31" s="107"/>
      <c r="L31" s="108"/>
      <c r="M31" s="108"/>
      <c r="N31" s="109"/>
      <c r="O31" s="92"/>
      <c r="P31" s="94"/>
      <c r="Q31" s="94"/>
      <c r="R31" s="94"/>
      <c r="S31" s="92"/>
      <c r="T31" s="94"/>
      <c r="U31" s="94"/>
      <c r="V31" s="94"/>
      <c r="W31" s="92"/>
      <c r="X31" s="94"/>
      <c r="Y31" s="94"/>
      <c r="Z31" s="94"/>
      <c r="AA31" s="94"/>
      <c r="AB31" s="92"/>
      <c r="AC31" s="94"/>
      <c r="AD31" s="96"/>
      <c r="AE31" s="92"/>
      <c r="AF31" s="93"/>
      <c r="AG31" s="96"/>
    </row>
    <row r="32" spans="1:33" x14ac:dyDescent="0.2">
      <c r="A32" t="s">
        <v>17</v>
      </c>
      <c r="B32" s="39" t="s">
        <v>117</v>
      </c>
      <c r="C32" s="78">
        <v>2014</v>
      </c>
      <c r="D32" s="19">
        <v>2.2083330000000001</v>
      </c>
      <c r="E32" s="19">
        <v>3.4166669999999999</v>
      </c>
      <c r="F32" s="18">
        <v>6</v>
      </c>
      <c r="G32" s="18">
        <v>1.6666669999999999</v>
      </c>
      <c r="H32" s="18">
        <v>6</v>
      </c>
      <c r="I32" s="18">
        <v>0</v>
      </c>
      <c r="J32" s="15">
        <v>1</v>
      </c>
      <c r="K32" s="18">
        <v>1</v>
      </c>
      <c r="L32" s="18">
        <v>3</v>
      </c>
      <c r="M32" s="18">
        <v>0</v>
      </c>
      <c r="N32" s="19">
        <v>0</v>
      </c>
    </row>
    <row r="33" spans="1:14" ht="13.15" x14ac:dyDescent="0.25">
      <c r="A33" t="s">
        <v>110</v>
      </c>
      <c r="B33" s="49" t="s">
        <v>118</v>
      </c>
      <c r="C33" s="79">
        <v>2016</v>
      </c>
      <c r="D33" s="11">
        <v>3.4166669999999999</v>
      </c>
      <c r="E33" s="11">
        <v>3.8333330000000001</v>
      </c>
      <c r="F33" s="10">
        <v>6</v>
      </c>
      <c r="G33" s="10">
        <v>3.3333330000000001</v>
      </c>
      <c r="H33" s="10">
        <v>0</v>
      </c>
      <c r="I33" s="10">
        <v>6</v>
      </c>
      <c r="J33" s="21">
        <v>3</v>
      </c>
      <c r="K33" s="10">
        <v>6</v>
      </c>
      <c r="L33" s="10">
        <v>0</v>
      </c>
      <c r="M33" s="10">
        <v>6</v>
      </c>
      <c r="N33" s="11">
        <v>0</v>
      </c>
    </row>
    <row r="34" spans="1:14" ht="13.15" x14ac:dyDescent="0.25">
      <c r="A34" t="s">
        <v>18</v>
      </c>
      <c r="B34" s="39" t="s">
        <v>119</v>
      </c>
      <c r="C34" s="78">
        <v>2014</v>
      </c>
      <c r="D34" s="19">
        <v>1.8333330000000001</v>
      </c>
      <c r="E34" s="19">
        <v>2.4166669999999999</v>
      </c>
      <c r="F34" s="18">
        <v>6</v>
      </c>
      <c r="G34" s="18">
        <v>3.6666669999999999</v>
      </c>
      <c r="H34" s="18">
        <v>0</v>
      </c>
      <c r="I34" s="18">
        <v>0</v>
      </c>
      <c r="J34" s="15">
        <v>1.25</v>
      </c>
      <c r="K34" s="18">
        <v>2</v>
      </c>
      <c r="L34" s="18">
        <v>3</v>
      </c>
      <c r="M34" s="18">
        <v>0</v>
      </c>
      <c r="N34" s="19">
        <v>0</v>
      </c>
    </row>
    <row r="35" spans="1:14" ht="13.15" x14ac:dyDescent="0.25">
      <c r="A35" t="s">
        <v>24</v>
      </c>
      <c r="B35" s="49" t="s">
        <v>120</v>
      </c>
      <c r="C35" s="79">
        <v>2014</v>
      </c>
      <c r="D35" s="11">
        <v>2.9166669999999999</v>
      </c>
      <c r="E35" s="11">
        <v>3.5833330000000001</v>
      </c>
      <c r="F35" s="10">
        <v>6</v>
      </c>
      <c r="G35" s="10">
        <v>2.3333330000000001</v>
      </c>
      <c r="H35" s="10">
        <v>6</v>
      </c>
      <c r="I35" s="10">
        <v>0</v>
      </c>
      <c r="J35" s="21">
        <v>2.25</v>
      </c>
      <c r="K35" s="10">
        <v>6</v>
      </c>
      <c r="L35" s="10">
        <v>3</v>
      </c>
      <c r="M35" s="10">
        <v>0</v>
      </c>
      <c r="N35" s="11">
        <v>0</v>
      </c>
    </row>
    <row r="36" spans="1:14" ht="13.15" x14ac:dyDescent="0.25">
      <c r="A36" t="s">
        <v>22</v>
      </c>
      <c r="B36" s="39" t="s">
        <v>121</v>
      </c>
      <c r="C36" s="78">
        <v>2014</v>
      </c>
      <c r="D36" s="19">
        <v>1.6666669999999999</v>
      </c>
      <c r="E36" s="19">
        <v>3.3333330000000001</v>
      </c>
      <c r="F36" s="18">
        <v>6</v>
      </c>
      <c r="G36" s="18">
        <v>1.3333330000000001</v>
      </c>
      <c r="H36" s="18">
        <v>6</v>
      </c>
      <c r="I36" s="18">
        <v>0</v>
      </c>
      <c r="J36" s="15">
        <v>0</v>
      </c>
      <c r="K36" s="18">
        <v>0</v>
      </c>
      <c r="L36" s="18">
        <v>0</v>
      </c>
      <c r="M36" s="18">
        <v>0</v>
      </c>
      <c r="N36" s="19">
        <v>0</v>
      </c>
    </row>
    <row r="37" spans="1:14" ht="13.15" x14ac:dyDescent="0.25">
      <c r="A37" t="s">
        <v>109</v>
      </c>
      <c r="B37" s="49" t="s">
        <v>122</v>
      </c>
      <c r="C37" s="79">
        <v>2016</v>
      </c>
      <c r="D37" s="11">
        <v>0.75</v>
      </c>
      <c r="E37" s="11">
        <v>1.5</v>
      </c>
      <c r="F37" s="10">
        <v>6</v>
      </c>
      <c r="G37" s="10">
        <v>0</v>
      </c>
      <c r="H37" s="10">
        <v>0</v>
      </c>
      <c r="I37" s="10">
        <v>0</v>
      </c>
      <c r="J37" s="21">
        <v>0</v>
      </c>
      <c r="K37" s="10">
        <v>0</v>
      </c>
      <c r="L37" s="10">
        <v>0</v>
      </c>
      <c r="M37" s="10">
        <v>0</v>
      </c>
      <c r="N37" s="11">
        <v>0</v>
      </c>
    </row>
    <row r="38" spans="1:14" ht="13.15" x14ac:dyDescent="0.25">
      <c r="A38" t="s">
        <v>21</v>
      </c>
      <c r="B38" s="39" t="s">
        <v>123</v>
      </c>
      <c r="C38" s="78">
        <v>2014</v>
      </c>
      <c r="D38" s="19">
        <v>0.89583330000000005</v>
      </c>
      <c r="E38" s="19">
        <v>1.7916669999999999</v>
      </c>
      <c r="F38" s="18">
        <v>6</v>
      </c>
      <c r="G38" s="18">
        <v>1.1666669999999999</v>
      </c>
      <c r="H38" s="18">
        <v>0</v>
      </c>
      <c r="I38" s="18">
        <v>0</v>
      </c>
      <c r="J38" s="15">
        <v>0</v>
      </c>
      <c r="K38" s="18">
        <v>0</v>
      </c>
      <c r="L38" s="18">
        <v>0</v>
      </c>
      <c r="M38" s="18">
        <v>0</v>
      </c>
      <c r="N38" s="19">
        <v>0</v>
      </c>
    </row>
    <row r="39" spans="1:14" ht="13.15" x14ac:dyDescent="0.25">
      <c r="A39" t="s">
        <v>111</v>
      </c>
      <c r="B39" s="49" t="s">
        <v>124</v>
      </c>
      <c r="C39" s="79">
        <v>2014</v>
      </c>
      <c r="D39" s="11">
        <v>1.7083330000000001</v>
      </c>
      <c r="E39" s="11">
        <v>3.4166669999999999</v>
      </c>
      <c r="F39" s="10">
        <v>6</v>
      </c>
      <c r="G39" s="10">
        <v>1.6666669999999999</v>
      </c>
      <c r="H39" s="10">
        <v>6</v>
      </c>
      <c r="I39" s="10">
        <v>0</v>
      </c>
      <c r="J39" s="21">
        <v>0</v>
      </c>
      <c r="K39" s="10">
        <v>0</v>
      </c>
      <c r="L39" s="10">
        <v>0</v>
      </c>
      <c r="M39" s="10">
        <v>0</v>
      </c>
      <c r="N39" s="11">
        <v>0</v>
      </c>
    </row>
    <row r="40" spans="1:14" ht="13.15" x14ac:dyDescent="0.25">
      <c r="A40" t="s">
        <v>20</v>
      </c>
      <c r="B40" s="39" t="s">
        <v>125</v>
      </c>
      <c r="C40" s="78">
        <v>2013</v>
      </c>
      <c r="D40" s="19">
        <v>2.4583330000000001</v>
      </c>
      <c r="E40" s="19">
        <v>4.9166670000000003</v>
      </c>
      <c r="F40" s="18">
        <v>6</v>
      </c>
      <c r="G40" s="18">
        <v>1.6666669999999999</v>
      </c>
      <c r="H40" s="18">
        <v>6</v>
      </c>
      <c r="I40" s="18">
        <v>6</v>
      </c>
      <c r="J40" s="15">
        <v>0</v>
      </c>
      <c r="K40" s="18">
        <v>0</v>
      </c>
      <c r="L40" s="18">
        <v>0</v>
      </c>
      <c r="M40" s="18">
        <v>0</v>
      </c>
      <c r="N40" s="19">
        <v>0</v>
      </c>
    </row>
    <row r="41" spans="1:14" ht="13.15" x14ac:dyDescent="0.25">
      <c r="A41" t="s">
        <v>25</v>
      </c>
      <c r="B41" s="49" t="s">
        <v>126</v>
      </c>
      <c r="C41" s="79">
        <v>2014</v>
      </c>
      <c r="D41" s="11">
        <v>2.375</v>
      </c>
      <c r="E41" s="11">
        <v>3.75</v>
      </c>
      <c r="F41" s="10">
        <v>6</v>
      </c>
      <c r="G41" s="10">
        <v>3</v>
      </c>
      <c r="H41" s="10">
        <v>6</v>
      </c>
      <c r="I41" s="10">
        <v>0</v>
      </c>
      <c r="J41" s="21">
        <v>1</v>
      </c>
      <c r="K41" s="10">
        <v>1</v>
      </c>
      <c r="L41" s="10">
        <v>3</v>
      </c>
      <c r="M41" s="10">
        <v>0</v>
      </c>
      <c r="N41" s="11">
        <v>0</v>
      </c>
    </row>
    <row r="42" spans="1:14" ht="13.15" x14ac:dyDescent="0.25">
      <c r="A42" t="s">
        <v>23</v>
      </c>
      <c r="B42" s="39" t="s">
        <v>127</v>
      </c>
      <c r="C42" s="78">
        <v>2014</v>
      </c>
      <c r="D42" s="19">
        <v>1.7708330000000001</v>
      </c>
      <c r="E42" s="19">
        <v>3.5416669999999999</v>
      </c>
      <c r="F42" s="18">
        <v>6</v>
      </c>
      <c r="G42" s="18">
        <v>2.1666669999999999</v>
      </c>
      <c r="H42" s="18">
        <v>6</v>
      </c>
      <c r="I42" s="18">
        <v>0</v>
      </c>
      <c r="J42" s="15">
        <v>0</v>
      </c>
      <c r="K42" s="18">
        <v>0</v>
      </c>
      <c r="L42" s="18">
        <v>0</v>
      </c>
      <c r="M42" s="18">
        <v>0</v>
      </c>
      <c r="N42" s="19">
        <v>0</v>
      </c>
    </row>
    <row r="43" spans="1:14" ht="13.15" x14ac:dyDescent="0.25">
      <c r="A43" t="s">
        <v>107</v>
      </c>
      <c r="B43" s="49" t="s">
        <v>128</v>
      </c>
      <c r="C43" s="79">
        <v>2016</v>
      </c>
      <c r="D43" s="11">
        <v>1.7291669999999999</v>
      </c>
      <c r="E43" s="11">
        <v>1.8333330000000001</v>
      </c>
      <c r="F43" s="10">
        <v>6</v>
      </c>
      <c r="G43" s="10">
        <v>1.3333330000000001</v>
      </c>
      <c r="H43" s="10">
        <v>0</v>
      </c>
      <c r="I43" s="10">
        <v>0</v>
      </c>
      <c r="J43" s="21">
        <v>1.625</v>
      </c>
      <c r="K43" s="10">
        <v>0</v>
      </c>
      <c r="L43" s="10">
        <v>0</v>
      </c>
      <c r="M43" s="10">
        <v>2</v>
      </c>
      <c r="N43" s="11">
        <v>4.5</v>
      </c>
    </row>
    <row r="44" spans="1:14" ht="13.15" x14ac:dyDescent="0.25">
      <c r="A44" t="s">
        <v>108</v>
      </c>
      <c r="B44" s="39" t="s">
        <v>129</v>
      </c>
      <c r="C44" s="78">
        <v>2016</v>
      </c>
      <c r="D44" s="19">
        <v>0.95833330000000005</v>
      </c>
      <c r="E44" s="19">
        <v>1.9166669999999999</v>
      </c>
      <c r="F44" s="18">
        <v>6</v>
      </c>
      <c r="G44" s="18">
        <v>1.6666669999999999</v>
      </c>
      <c r="H44" s="18">
        <v>0</v>
      </c>
      <c r="I44" s="18">
        <v>0</v>
      </c>
      <c r="J44" s="15">
        <v>0</v>
      </c>
      <c r="K44" s="18">
        <v>0</v>
      </c>
      <c r="L44" s="18">
        <v>0</v>
      </c>
      <c r="M44" s="18">
        <v>0</v>
      </c>
      <c r="N44" s="19">
        <v>0</v>
      </c>
    </row>
    <row r="45" spans="1:14" ht="13.15" x14ac:dyDescent="0.25">
      <c r="A45" t="s">
        <v>19</v>
      </c>
      <c r="B45" s="49" t="s">
        <v>130</v>
      </c>
      <c r="C45" s="79">
        <v>2014</v>
      </c>
      <c r="D45" s="11">
        <v>1.7083330000000001</v>
      </c>
      <c r="E45" s="11">
        <v>3.4166669999999999</v>
      </c>
      <c r="F45" s="10">
        <v>6</v>
      </c>
      <c r="G45" s="10">
        <v>1.6666669999999999</v>
      </c>
      <c r="H45" s="10">
        <v>6</v>
      </c>
      <c r="I45" s="10">
        <v>0</v>
      </c>
      <c r="J45" s="21">
        <v>0</v>
      </c>
      <c r="K45" s="10">
        <v>0</v>
      </c>
      <c r="L45" s="10">
        <v>0</v>
      </c>
      <c r="M45" s="10">
        <v>0</v>
      </c>
      <c r="N45" s="11">
        <v>0</v>
      </c>
    </row>
    <row r="46" spans="1:14" ht="13.15" x14ac:dyDescent="0.25">
      <c r="A46" t="s">
        <v>106</v>
      </c>
      <c r="B46" s="39" t="s">
        <v>131</v>
      </c>
      <c r="C46" s="78">
        <v>2015</v>
      </c>
      <c r="D46" s="19">
        <v>1.2916669999999999</v>
      </c>
      <c r="E46" s="19">
        <v>1.0833330000000001</v>
      </c>
      <c r="F46" s="18">
        <v>3</v>
      </c>
      <c r="G46" s="18">
        <v>1.3333330000000001</v>
      </c>
      <c r="H46" s="18">
        <v>0</v>
      </c>
      <c r="I46" s="18">
        <v>0</v>
      </c>
      <c r="J46" s="15">
        <v>1.5</v>
      </c>
      <c r="K46" s="18">
        <v>6</v>
      </c>
      <c r="L46" s="18">
        <v>0</v>
      </c>
      <c r="M46" s="18">
        <v>0</v>
      </c>
      <c r="N46" s="19">
        <v>0</v>
      </c>
    </row>
    <row r="47" spans="1:14" ht="13.15" x14ac:dyDescent="0.25">
      <c r="A47" s="9"/>
      <c r="B47" s="10"/>
      <c r="C47" s="8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15" x14ac:dyDescent="0.25">
      <c r="A48" s="9"/>
      <c r="B48" s="8"/>
      <c r="C48" s="8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33" ht="13.15" x14ac:dyDescent="0.25">
      <c r="A49" s="9"/>
      <c r="B49" s="8"/>
      <c r="C49" s="8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33" hidden="1" x14ac:dyDescent="0.2">
      <c r="A50" t="s">
        <v>71</v>
      </c>
      <c r="B50" s="3"/>
      <c r="C50" s="81"/>
      <c r="D50" s="3" t="s">
        <v>94</v>
      </c>
      <c r="E50" s="3" t="s">
        <v>93</v>
      </c>
      <c r="F50" s="3" t="s">
        <v>95</v>
      </c>
      <c r="G50" s="3" t="s">
        <v>62</v>
      </c>
      <c r="H50" s="3" t="s">
        <v>88</v>
      </c>
      <c r="I50" s="3" t="s">
        <v>63</v>
      </c>
      <c r="J50" s="3" t="s">
        <v>66</v>
      </c>
      <c r="K50" s="3" t="s">
        <v>65</v>
      </c>
      <c r="L50" s="3" t="s">
        <v>64</v>
      </c>
      <c r="M50" s="3" t="s">
        <v>69</v>
      </c>
      <c r="N50" s="3" t="s">
        <v>70</v>
      </c>
    </row>
    <row r="51" spans="1:33" ht="13.5" thickBot="1" x14ac:dyDescent="0.25">
      <c r="B51" s="45"/>
      <c r="C51" s="8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33" s="64" customFormat="1" ht="42.75" customHeight="1" thickBot="1" x14ac:dyDescent="0.25">
      <c r="B52" s="68" t="s">
        <v>6</v>
      </c>
      <c r="C52" s="69" t="s">
        <v>7</v>
      </c>
      <c r="D52" s="70" t="s">
        <v>74</v>
      </c>
      <c r="E52" s="71" t="s">
        <v>58</v>
      </c>
      <c r="F52" s="72" t="s">
        <v>96</v>
      </c>
      <c r="G52" s="73" t="s">
        <v>54</v>
      </c>
      <c r="H52" s="73" t="s">
        <v>87</v>
      </c>
      <c r="I52" s="73" t="s">
        <v>55</v>
      </c>
      <c r="J52" s="74" t="s">
        <v>59</v>
      </c>
      <c r="K52" s="72" t="s">
        <v>57</v>
      </c>
      <c r="L52" s="73" t="s">
        <v>56</v>
      </c>
      <c r="M52" s="73" t="s">
        <v>67</v>
      </c>
      <c r="N52" s="75" t="s">
        <v>68</v>
      </c>
    </row>
    <row r="53" spans="1:33" s="9" customFormat="1" ht="25.5" x14ac:dyDescent="0.2">
      <c r="A53" s="50"/>
      <c r="B53" s="90" t="s">
        <v>116</v>
      </c>
      <c r="C53" s="91"/>
      <c r="D53" s="91"/>
      <c r="E53" s="92"/>
      <c r="F53" s="107"/>
      <c r="G53" s="94"/>
      <c r="H53" s="94"/>
      <c r="I53" s="95"/>
      <c r="J53" s="92"/>
      <c r="K53" s="107"/>
      <c r="L53" s="108"/>
      <c r="M53" s="108"/>
      <c r="N53" s="109"/>
      <c r="O53" s="92"/>
      <c r="P53" s="94"/>
      <c r="Q53" s="94"/>
      <c r="R53" s="94"/>
      <c r="S53" s="92"/>
      <c r="T53" s="94"/>
      <c r="U53" s="94"/>
      <c r="V53" s="94"/>
      <c r="W53" s="92"/>
      <c r="X53" s="94"/>
      <c r="Y53" s="94"/>
      <c r="Z53" s="94"/>
      <c r="AA53" s="94"/>
      <c r="AB53" s="92"/>
      <c r="AC53" s="94"/>
      <c r="AD53" s="96"/>
      <c r="AE53" s="92"/>
      <c r="AF53" s="93"/>
      <c r="AG53" s="96"/>
    </row>
    <row r="54" spans="1:33" x14ac:dyDescent="0.2">
      <c r="A54" t="s">
        <v>17</v>
      </c>
      <c r="B54" s="39" t="s">
        <v>117</v>
      </c>
      <c r="C54" s="78">
        <v>2014</v>
      </c>
      <c r="D54" s="19">
        <v>2.7083330000000001</v>
      </c>
      <c r="E54" s="19">
        <v>3.4166669999999999</v>
      </c>
      <c r="F54" s="18">
        <v>6</v>
      </c>
      <c r="G54" s="18">
        <v>1.6666669999999999</v>
      </c>
      <c r="H54" s="18">
        <v>6</v>
      </c>
      <c r="I54" s="18">
        <v>0</v>
      </c>
      <c r="J54" s="15">
        <v>2</v>
      </c>
      <c r="K54" s="18">
        <v>5</v>
      </c>
      <c r="L54" s="18">
        <v>3</v>
      </c>
      <c r="M54" s="18">
        <v>0</v>
      </c>
      <c r="N54" s="19">
        <v>0</v>
      </c>
    </row>
    <row r="55" spans="1:33" x14ac:dyDescent="0.2">
      <c r="A55" t="s">
        <v>110</v>
      </c>
      <c r="B55" s="49" t="s">
        <v>118</v>
      </c>
      <c r="C55" s="79">
        <v>2016</v>
      </c>
      <c r="D55" s="11">
        <v>2.875</v>
      </c>
      <c r="E55" s="11">
        <v>2.625</v>
      </c>
      <c r="F55" s="10">
        <v>3</v>
      </c>
      <c r="G55" s="10">
        <v>1.5</v>
      </c>
      <c r="H55" s="10">
        <v>0</v>
      </c>
      <c r="I55" s="10">
        <v>6</v>
      </c>
      <c r="J55" s="21">
        <v>3.125</v>
      </c>
      <c r="K55" s="10">
        <v>6</v>
      </c>
      <c r="L55" s="10">
        <v>0</v>
      </c>
      <c r="M55" s="10">
        <v>2</v>
      </c>
      <c r="N55" s="11">
        <v>4.5</v>
      </c>
    </row>
    <row r="56" spans="1:33" x14ac:dyDescent="0.2">
      <c r="A56" t="s">
        <v>18</v>
      </c>
      <c r="B56" s="39" t="s">
        <v>119</v>
      </c>
      <c r="C56" s="78">
        <v>2014</v>
      </c>
      <c r="D56" s="19">
        <v>1.8333330000000001</v>
      </c>
      <c r="E56" s="19">
        <v>2.4166669999999999</v>
      </c>
      <c r="F56" s="18">
        <v>6</v>
      </c>
      <c r="G56" s="18">
        <v>3.6666669999999999</v>
      </c>
      <c r="H56" s="18">
        <v>0</v>
      </c>
      <c r="I56" s="18">
        <v>0</v>
      </c>
      <c r="J56" s="15">
        <v>1.25</v>
      </c>
      <c r="K56" s="18">
        <v>2</v>
      </c>
      <c r="L56" s="18">
        <v>3</v>
      </c>
      <c r="M56" s="18">
        <v>0</v>
      </c>
      <c r="N56" s="19">
        <v>0</v>
      </c>
      <c r="AA56" s="9"/>
    </row>
    <row r="57" spans="1:33" x14ac:dyDescent="0.2">
      <c r="A57" t="s">
        <v>24</v>
      </c>
      <c r="B57" s="49" t="s">
        <v>120</v>
      </c>
      <c r="C57" s="79">
        <v>2014</v>
      </c>
      <c r="D57" s="11">
        <v>2.8333330000000001</v>
      </c>
      <c r="E57" s="11">
        <v>3.6666669999999999</v>
      </c>
      <c r="F57" s="10">
        <v>6</v>
      </c>
      <c r="G57" s="10">
        <v>2.6666669999999999</v>
      </c>
      <c r="H57" s="10">
        <v>6</v>
      </c>
      <c r="I57" s="10">
        <v>0</v>
      </c>
      <c r="J57" s="21">
        <v>2</v>
      </c>
      <c r="K57" s="10">
        <v>5</v>
      </c>
      <c r="L57" s="10">
        <v>3</v>
      </c>
      <c r="M57" s="10">
        <v>0</v>
      </c>
      <c r="N57" s="11">
        <v>0</v>
      </c>
    </row>
    <row r="58" spans="1:33" x14ac:dyDescent="0.2">
      <c r="A58" t="s">
        <v>22</v>
      </c>
      <c r="B58" s="39" t="s">
        <v>121</v>
      </c>
      <c r="C58" s="78">
        <v>2014</v>
      </c>
      <c r="D58" s="19">
        <v>2.2916669999999999</v>
      </c>
      <c r="E58" s="19">
        <v>3.3333330000000001</v>
      </c>
      <c r="F58" s="18">
        <v>6</v>
      </c>
      <c r="G58" s="18">
        <v>1.3333330000000001</v>
      </c>
      <c r="H58" s="18">
        <v>6</v>
      </c>
      <c r="I58" s="18">
        <v>0</v>
      </c>
      <c r="J58" s="15">
        <v>1.25</v>
      </c>
      <c r="K58" s="18">
        <v>5</v>
      </c>
      <c r="L58" s="18">
        <v>0</v>
      </c>
      <c r="M58" s="18">
        <v>0</v>
      </c>
      <c r="N58" s="19">
        <v>0</v>
      </c>
    </row>
    <row r="59" spans="1:33" x14ac:dyDescent="0.2">
      <c r="A59" t="s">
        <v>109</v>
      </c>
      <c r="B59" s="49" t="s">
        <v>122</v>
      </c>
      <c r="C59" s="79">
        <v>2016</v>
      </c>
      <c r="D59" s="11">
        <v>1</v>
      </c>
      <c r="E59" s="11">
        <v>2</v>
      </c>
      <c r="F59" s="10">
        <v>6</v>
      </c>
      <c r="G59" s="10">
        <v>2</v>
      </c>
      <c r="H59" s="10">
        <v>0</v>
      </c>
      <c r="I59" s="10">
        <v>0</v>
      </c>
      <c r="J59" s="21">
        <v>0</v>
      </c>
      <c r="K59" s="10">
        <v>0</v>
      </c>
      <c r="L59" s="10">
        <v>0</v>
      </c>
      <c r="M59" s="10">
        <v>0</v>
      </c>
      <c r="N59" s="11">
        <v>0</v>
      </c>
    </row>
    <row r="60" spans="1:33" x14ac:dyDescent="0.2">
      <c r="A60" t="s">
        <v>21</v>
      </c>
      <c r="B60" s="39" t="s">
        <v>123</v>
      </c>
      <c r="C60" s="78">
        <v>2014</v>
      </c>
      <c r="D60" s="19">
        <v>1.625</v>
      </c>
      <c r="E60" s="19">
        <v>1.75</v>
      </c>
      <c r="F60" s="18">
        <v>4.5</v>
      </c>
      <c r="G60" s="18">
        <v>2.5</v>
      </c>
      <c r="H60" s="18">
        <v>0</v>
      </c>
      <c r="I60" s="18">
        <v>0</v>
      </c>
      <c r="J60" s="15">
        <v>1.5</v>
      </c>
      <c r="K60" s="18">
        <v>0</v>
      </c>
      <c r="L60" s="18">
        <v>0</v>
      </c>
      <c r="M60" s="18">
        <v>6</v>
      </c>
      <c r="N60" s="19">
        <v>0</v>
      </c>
    </row>
    <row r="61" spans="1:33" x14ac:dyDescent="0.2">
      <c r="A61" t="s">
        <v>111</v>
      </c>
      <c r="B61" s="49" t="s">
        <v>124</v>
      </c>
      <c r="C61" s="79">
        <v>2014</v>
      </c>
      <c r="D61" s="11">
        <v>2.625</v>
      </c>
      <c r="E61" s="11">
        <v>4</v>
      </c>
      <c r="F61" s="10">
        <v>6</v>
      </c>
      <c r="G61" s="10">
        <v>4</v>
      </c>
      <c r="H61" s="10">
        <v>6</v>
      </c>
      <c r="I61" s="10">
        <v>0</v>
      </c>
      <c r="J61" s="21">
        <v>1.25</v>
      </c>
      <c r="K61" s="10">
        <v>5</v>
      </c>
      <c r="L61" s="10">
        <v>0</v>
      </c>
      <c r="M61" s="10">
        <v>0</v>
      </c>
      <c r="N61" s="11">
        <v>0</v>
      </c>
    </row>
    <row r="62" spans="1:33" x14ac:dyDescent="0.2">
      <c r="A62" t="s">
        <v>20</v>
      </c>
      <c r="B62" s="39" t="s">
        <v>125</v>
      </c>
      <c r="C62" s="78">
        <v>2013</v>
      </c>
      <c r="D62" s="19">
        <v>3.0416669999999999</v>
      </c>
      <c r="E62" s="19">
        <v>4.8333329999999997</v>
      </c>
      <c r="F62" s="18">
        <v>6</v>
      </c>
      <c r="G62" s="18">
        <v>1.3333330000000001</v>
      </c>
      <c r="H62" s="18">
        <v>6</v>
      </c>
      <c r="I62" s="18">
        <v>6</v>
      </c>
      <c r="J62" s="15">
        <v>1.25</v>
      </c>
      <c r="K62" s="18">
        <v>5</v>
      </c>
      <c r="L62" s="18">
        <v>0</v>
      </c>
      <c r="M62" s="18">
        <v>0</v>
      </c>
      <c r="N62" s="19">
        <v>0</v>
      </c>
    </row>
    <row r="63" spans="1:33" x14ac:dyDescent="0.2">
      <c r="A63" t="s">
        <v>25</v>
      </c>
      <c r="B63" s="49" t="s">
        <v>126</v>
      </c>
      <c r="C63" s="79">
        <v>2014</v>
      </c>
      <c r="D63" s="11">
        <v>2.0208330000000001</v>
      </c>
      <c r="E63" s="11">
        <v>1.9166669999999999</v>
      </c>
      <c r="F63" s="10">
        <v>6</v>
      </c>
      <c r="G63" s="10">
        <v>1.6666669999999999</v>
      </c>
      <c r="H63" s="10">
        <v>0</v>
      </c>
      <c r="I63" s="10">
        <v>0</v>
      </c>
      <c r="J63" s="21">
        <v>2.125</v>
      </c>
      <c r="K63" s="10">
        <v>1</v>
      </c>
      <c r="L63" s="10">
        <v>3</v>
      </c>
      <c r="M63" s="10">
        <v>0</v>
      </c>
      <c r="N63" s="11">
        <v>4.5</v>
      </c>
    </row>
    <row r="64" spans="1:33" x14ac:dyDescent="0.2">
      <c r="A64" t="s">
        <v>23</v>
      </c>
      <c r="B64" s="39" t="s">
        <v>127</v>
      </c>
      <c r="C64" s="78">
        <v>2014</v>
      </c>
      <c r="D64" s="19">
        <v>0.95833330000000005</v>
      </c>
      <c r="E64" s="19">
        <v>1.9166669999999999</v>
      </c>
      <c r="F64" s="18">
        <v>6</v>
      </c>
      <c r="G64" s="18">
        <v>1.6666669999999999</v>
      </c>
      <c r="H64" s="18">
        <v>0</v>
      </c>
      <c r="I64" s="18">
        <v>0</v>
      </c>
      <c r="J64" s="15">
        <v>0</v>
      </c>
      <c r="K64" s="18">
        <v>0</v>
      </c>
      <c r="L64" s="18">
        <v>0</v>
      </c>
      <c r="M64" s="18">
        <v>0</v>
      </c>
      <c r="N64" s="19">
        <v>0</v>
      </c>
    </row>
    <row r="65" spans="1:33" x14ac:dyDescent="0.2">
      <c r="A65" t="s">
        <v>107</v>
      </c>
      <c r="B65" s="49" t="s">
        <v>128</v>
      </c>
      <c r="C65" s="79">
        <v>2016</v>
      </c>
      <c r="D65" s="11">
        <v>2.4791669999999999</v>
      </c>
      <c r="E65" s="11">
        <v>1.8333330000000001</v>
      </c>
      <c r="F65" s="10">
        <v>6</v>
      </c>
      <c r="G65" s="10">
        <v>1.3333330000000001</v>
      </c>
      <c r="H65" s="10">
        <v>0</v>
      </c>
      <c r="I65" s="10">
        <v>0</v>
      </c>
      <c r="J65" s="21">
        <v>3.125</v>
      </c>
      <c r="K65" s="10">
        <v>6</v>
      </c>
      <c r="L65" s="10">
        <v>0</v>
      </c>
      <c r="M65" s="10">
        <v>2</v>
      </c>
      <c r="N65" s="11">
        <v>4.5</v>
      </c>
    </row>
    <row r="66" spans="1:33" x14ac:dyDescent="0.2">
      <c r="A66" t="s">
        <v>108</v>
      </c>
      <c r="B66" s="39" t="s">
        <v>129</v>
      </c>
      <c r="C66" s="78">
        <v>2016</v>
      </c>
      <c r="D66" s="19">
        <v>1.75</v>
      </c>
      <c r="E66" s="19">
        <v>2</v>
      </c>
      <c r="F66" s="18">
        <v>6</v>
      </c>
      <c r="G66" s="18">
        <v>2</v>
      </c>
      <c r="H66" s="18">
        <v>0</v>
      </c>
      <c r="I66" s="18">
        <v>0</v>
      </c>
      <c r="J66" s="15">
        <v>1.5</v>
      </c>
      <c r="K66" s="18">
        <v>6</v>
      </c>
      <c r="L66" s="18">
        <v>0</v>
      </c>
      <c r="M66" s="18">
        <v>0</v>
      </c>
      <c r="N66" s="19">
        <v>0</v>
      </c>
    </row>
    <row r="67" spans="1:33" x14ac:dyDescent="0.2">
      <c r="A67" t="s">
        <v>19</v>
      </c>
      <c r="B67" s="49" t="s">
        <v>130</v>
      </c>
      <c r="C67" s="79">
        <v>2014</v>
      </c>
      <c r="D67" s="11">
        <v>1.9583330000000001</v>
      </c>
      <c r="E67" s="11">
        <v>3.4166669999999999</v>
      </c>
      <c r="F67" s="10">
        <v>6</v>
      </c>
      <c r="G67" s="10">
        <v>1.6666669999999999</v>
      </c>
      <c r="H67" s="10">
        <v>6</v>
      </c>
      <c r="I67" s="10">
        <v>0</v>
      </c>
      <c r="J67" s="21">
        <v>0.5</v>
      </c>
      <c r="K67" s="10">
        <v>2</v>
      </c>
      <c r="L67" s="10">
        <v>0</v>
      </c>
      <c r="M67" s="10">
        <v>0</v>
      </c>
      <c r="N67" s="11">
        <v>0</v>
      </c>
    </row>
    <row r="68" spans="1:33" x14ac:dyDescent="0.2">
      <c r="A68" t="s">
        <v>106</v>
      </c>
      <c r="B68" s="39" t="s">
        <v>131</v>
      </c>
      <c r="C68" s="78">
        <v>2015</v>
      </c>
      <c r="D68" s="19">
        <v>0.85416669999999995</v>
      </c>
      <c r="E68" s="19">
        <v>1.2083330000000001</v>
      </c>
      <c r="F68" s="18">
        <v>3</v>
      </c>
      <c r="G68" s="18">
        <v>1.8333330000000001</v>
      </c>
      <c r="H68" s="18">
        <v>0</v>
      </c>
      <c r="I68" s="18">
        <v>0</v>
      </c>
      <c r="J68" s="15">
        <v>0.5</v>
      </c>
      <c r="K68" s="18">
        <v>2</v>
      </c>
      <c r="L68" s="18">
        <v>0</v>
      </c>
      <c r="M68" s="18">
        <v>0</v>
      </c>
      <c r="N68" s="19">
        <v>0</v>
      </c>
    </row>
    <row r="69" spans="1:33" x14ac:dyDescent="0.2">
      <c r="A69" s="9"/>
      <c r="B69" s="10"/>
      <c r="C69" s="8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33" x14ac:dyDescent="0.2">
      <c r="A70" s="9"/>
      <c r="B70" s="8"/>
      <c r="C70" s="8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33" x14ac:dyDescent="0.2">
      <c r="A71" s="9"/>
      <c r="B71" s="8"/>
      <c r="C71" s="8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33" hidden="1" x14ac:dyDescent="0.2">
      <c r="A72" s="5" t="s">
        <v>73</v>
      </c>
      <c r="B72" s="7"/>
      <c r="C72" s="7"/>
      <c r="D72" s="7" t="s">
        <v>94</v>
      </c>
      <c r="E72" s="7" t="s">
        <v>93</v>
      </c>
      <c r="F72" s="7" t="s">
        <v>95</v>
      </c>
      <c r="G72" s="7" t="s">
        <v>62</v>
      </c>
      <c r="H72" s="7" t="s">
        <v>88</v>
      </c>
      <c r="I72" s="7" t="s">
        <v>63</v>
      </c>
      <c r="J72" s="7" t="s">
        <v>66</v>
      </c>
      <c r="K72" s="7" t="s">
        <v>65</v>
      </c>
      <c r="L72" s="7" t="s">
        <v>64</v>
      </c>
      <c r="M72" s="7" t="s">
        <v>69</v>
      </c>
      <c r="N72" s="7" t="s">
        <v>70</v>
      </c>
    </row>
    <row r="73" spans="1:33" s="41" customFormat="1" ht="13.5" thickBot="1" x14ac:dyDescent="0.25">
      <c r="B73" s="46"/>
      <c r="C73" s="86"/>
      <c r="D73" s="57"/>
      <c r="E73" s="57"/>
      <c r="F73" s="58"/>
      <c r="G73" s="58"/>
      <c r="H73" s="58"/>
      <c r="I73" s="58"/>
      <c r="J73" s="57"/>
      <c r="K73" s="58"/>
      <c r="L73" s="58"/>
      <c r="M73" s="58"/>
      <c r="N73" s="58"/>
    </row>
    <row r="74" spans="1:33" s="63" customFormat="1" ht="42" customHeight="1" thickBot="1" x14ac:dyDescent="0.25">
      <c r="B74" s="68" t="s">
        <v>6</v>
      </c>
      <c r="C74" s="69" t="s">
        <v>7</v>
      </c>
      <c r="D74" s="70" t="s">
        <v>76</v>
      </c>
      <c r="E74" s="71" t="s">
        <v>58</v>
      </c>
      <c r="F74" s="72" t="s">
        <v>96</v>
      </c>
      <c r="G74" s="73" t="s">
        <v>54</v>
      </c>
      <c r="H74" s="73" t="s">
        <v>87</v>
      </c>
      <c r="I74" s="73" t="s">
        <v>55</v>
      </c>
      <c r="J74" s="74" t="s">
        <v>59</v>
      </c>
      <c r="K74" s="72" t="s">
        <v>57</v>
      </c>
      <c r="L74" s="73" t="s">
        <v>56</v>
      </c>
      <c r="M74" s="73" t="s">
        <v>67</v>
      </c>
      <c r="N74" s="75" t="s">
        <v>68</v>
      </c>
    </row>
    <row r="75" spans="1:33" s="9" customFormat="1" ht="25.5" x14ac:dyDescent="0.2">
      <c r="A75" s="50"/>
      <c r="B75" s="90" t="s">
        <v>116</v>
      </c>
      <c r="C75" s="91"/>
      <c r="D75" s="91"/>
      <c r="E75" s="92"/>
      <c r="F75" s="107"/>
      <c r="G75" s="94"/>
      <c r="H75" s="94"/>
      <c r="I75" s="95"/>
      <c r="J75" s="92"/>
      <c r="K75" s="107"/>
      <c r="L75" s="108"/>
      <c r="M75" s="108"/>
      <c r="N75" s="109"/>
      <c r="O75" s="92"/>
      <c r="P75" s="94"/>
      <c r="Q75" s="94"/>
      <c r="R75" s="94"/>
      <c r="S75" s="92"/>
      <c r="T75" s="94"/>
      <c r="U75" s="94"/>
      <c r="V75" s="94"/>
      <c r="W75" s="92"/>
      <c r="X75" s="94"/>
      <c r="Y75" s="94"/>
      <c r="Z75" s="94"/>
      <c r="AA75" s="94"/>
      <c r="AB75" s="92"/>
      <c r="AC75" s="94"/>
      <c r="AD75" s="96"/>
      <c r="AE75" s="92"/>
      <c r="AF75" s="93"/>
      <c r="AG75" s="96"/>
    </row>
    <row r="76" spans="1:33" x14ac:dyDescent="0.2">
      <c r="A76" t="s">
        <v>17</v>
      </c>
      <c r="B76" s="39" t="s">
        <v>117</v>
      </c>
      <c r="C76" s="78">
        <v>2014</v>
      </c>
      <c r="D76" s="19">
        <v>1.9583330000000001</v>
      </c>
      <c r="E76" s="19">
        <v>1.9166669999999999</v>
      </c>
      <c r="F76" s="18">
        <v>6</v>
      </c>
      <c r="G76" s="18">
        <v>1.6666669999999999</v>
      </c>
      <c r="H76" s="18">
        <v>0</v>
      </c>
      <c r="I76" s="18">
        <v>0</v>
      </c>
      <c r="J76" s="15">
        <v>2</v>
      </c>
      <c r="K76" s="18">
        <v>5</v>
      </c>
      <c r="L76" s="18">
        <v>3</v>
      </c>
      <c r="M76" s="18">
        <v>0</v>
      </c>
      <c r="N76" s="19">
        <v>0</v>
      </c>
    </row>
    <row r="77" spans="1:33" x14ac:dyDescent="0.2">
      <c r="A77" t="s">
        <v>110</v>
      </c>
      <c r="B77" s="49" t="s">
        <v>118</v>
      </c>
      <c r="C77" s="79">
        <v>2016</v>
      </c>
      <c r="D77" s="11">
        <v>2.4583330000000001</v>
      </c>
      <c r="E77" s="11">
        <v>3.4166669999999999</v>
      </c>
      <c r="F77" s="10">
        <v>6</v>
      </c>
      <c r="G77" s="10">
        <v>1.6666669999999999</v>
      </c>
      <c r="H77" s="10">
        <v>0</v>
      </c>
      <c r="I77" s="10">
        <v>6</v>
      </c>
      <c r="J77" s="21">
        <v>1.5</v>
      </c>
      <c r="K77" s="10">
        <v>6</v>
      </c>
      <c r="L77" s="10">
        <v>0</v>
      </c>
      <c r="M77" s="10">
        <v>0</v>
      </c>
      <c r="N77" s="11">
        <v>0</v>
      </c>
    </row>
    <row r="78" spans="1:33" x14ac:dyDescent="0.2">
      <c r="A78" t="s">
        <v>18</v>
      </c>
      <c r="B78" s="39" t="s">
        <v>119</v>
      </c>
      <c r="C78" s="78">
        <v>2014</v>
      </c>
      <c r="D78" s="19">
        <v>1.8333330000000001</v>
      </c>
      <c r="E78" s="19">
        <v>2.4166669999999999</v>
      </c>
      <c r="F78" s="18">
        <v>6</v>
      </c>
      <c r="G78" s="18">
        <v>3.6666669999999999</v>
      </c>
      <c r="H78" s="18">
        <v>0</v>
      </c>
      <c r="I78" s="18">
        <v>0</v>
      </c>
      <c r="J78" s="15">
        <v>1.25</v>
      </c>
      <c r="K78" s="18">
        <v>2</v>
      </c>
      <c r="L78" s="18">
        <v>3</v>
      </c>
      <c r="M78" s="18">
        <v>0</v>
      </c>
      <c r="N78" s="19">
        <v>0</v>
      </c>
    </row>
    <row r="79" spans="1:33" x14ac:dyDescent="0.2">
      <c r="A79" t="s">
        <v>24</v>
      </c>
      <c r="B79" s="49" t="s">
        <v>120</v>
      </c>
      <c r="C79" s="79">
        <v>2014</v>
      </c>
      <c r="D79" s="11">
        <v>2.7291669999999999</v>
      </c>
      <c r="E79" s="11">
        <v>3.4583330000000001</v>
      </c>
      <c r="F79" s="10">
        <v>6</v>
      </c>
      <c r="G79" s="10">
        <v>1.8333330000000001</v>
      </c>
      <c r="H79" s="10">
        <v>6</v>
      </c>
      <c r="I79" s="10">
        <v>0</v>
      </c>
      <c r="J79" s="21">
        <v>2</v>
      </c>
      <c r="K79" s="10">
        <v>5</v>
      </c>
      <c r="L79" s="10">
        <v>3</v>
      </c>
      <c r="M79" s="10">
        <v>0</v>
      </c>
      <c r="N79" s="11">
        <v>0</v>
      </c>
    </row>
    <row r="80" spans="1:33" x14ac:dyDescent="0.2">
      <c r="A80" t="s">
        <v>22</v>
      </c>
      <c r="B80" s="39" t="s">
        <v>121</v>
      </c>
      <c r="C80" s="78">
        <v>2014</v>
      </c>
      <c r="D80" s="19">
        <v>1.75</v>
      </c>
      <c r="E80" s="19">
        <v>3.5</v>
      </c>
      <c r="F80" s="18">
        <v>6</v>
      </c>
      <c r="G80" s="18">
        <v>2</v>
      </c>
      <c r="H80" s="18">
        <v>6</v>
      </c>
      <c r="I80" s="18">
        <v>0</v>
      </c>
      <c r="J80" s="15">
        <v>0</v>
      </c>
      <c r="K80" s="18">
        <v>0</v>
      </c>
      <c r="L80" s="18">
        <v>0</v>
      </c>
      <c r="M80" s="18">
        <v>0</v>
      </c>
      <c r="N80" s="19">
        <v>0</v>
      </c>
    </row>
    <row r="81" spans="1:14" x14ac:dyDescent="0.2">
      <c r="A81" t="s">
        <v>109</v>
      </c>
      <c r="B81" s="49" t="s">
        <v>122</v>
      </c>
      <c r="C81" s="79">
        <v>2016</v>
      </c>
      <c r="D81" s="11">
        <v>0.77083330000000005</v>
      </c>
      <c r="E81" s="11">
        <v>1.5416669999999999</v>
      </c>
      <c r="F81" s="10">
        <v>4.5</v>
      </c>
      <c r="G81" s="10">
        <v>1.6666669999999999</v>
      </c>
      <c r="H81" s="10">
        <v>0</v>
      </c>
      <c r="I81" s="10">
        <v>0</v>
      </c>
      <c r="J81" s="21">
        <v>0</v>
      </c>
      <c r="K81" s="10">
        <v>0</v>
      </c>
      <c r="L81" s="10">
        <v>0</v>
      </c>
      <c r="M81" s="10">
        <v>0</v>
      </c>
      <c r="N81" s="11">
        <v>0</v>
      </c>
    </row>
    <row r="82" spans="1:14" x14ac:dyDescent="0.2">
      <c r="A82" t="s">
        <v>21</v>
      </c>
      <c r="B82" s="39" t="s">
        <v>123</v>
      </c>
      <c r="C82" s="78">
        <v>2014</v>
      </c>
      <c r="D82" s="19">
        <v>0.97916669999999995</v>
      </c>
      <c r="E82" s="19">
        <v>1.9583330000000001</v>
      </c>
      <c r="F82" s="18">
        <v>6</v>
      </c>
      <c r="G82" s="18">
        <v>1.8333330000000001</v>
      </c>
      <c r="H82" s="18">
        <v>0</v>
      </c>
      <c r="I82" s="18">
        <v>0</v>
      </c>
      <c r="J82" s="15">
        <v>0</v>
      </c>
      <c r="K82" s="18">
        <v>0</v>
      </c>
      <c r="L82" s="18">
        <v>0</v>
      </c>
      <c r="M82" s="18">
        <v>0</v>
      </c>
      <c r="N82" s="19">
        <v>0</v>
      </c>
    </row>
    <row r="83" spans="1:14" x14ac:dyDescent="0.2">
      <c r="A83" t="s">
        <v>111</v>
      </c>
      <c r="B83" s="49" t="s">
        <v>124</v>
      </c>
      <c r="C83" s="79">
        <v>2014</v>
      </c>
      <c r="D83" s="11">
        <v>1.9791669999999999</v>
      </c>
      <c r="E83" s="11">
        <v>3.9583330000000001</v>
      </c>
      <c r="F83" s="10">
        <v>6</v>
      </c>
      <c r="G83" s="10">
        <v>3.8333330000000001</v>
      </c>
      <c r="H83" s="10">
        <v>6</v>
      </c>
      <c r="I83" s="10">
        <v>0</v>
      </c>
      <c r="J83" s="21">
        <v>0</v>
      </c>
      <c r="K83" s="10">
        <v>0</v>
      </c>
      <c r="L83" s="10">
        <v>0</v>
      </c>
      <c r="M83" s="10">
        <v>0</v>
      </c>
      <c r="N83" s="11">
        <v>0</v>
      </c>
    </row>
    <row r="84" spans="1:14" x14ac:dyDescent="0.2">
      <c r="A84" t="s">
        <v>20</v>
      </c>
      <c r="B84" s="39" t="s">
        <v>125</v>
      </c>
      <c r="C84" s="78">
        <v>2013</v>
      </c>
      <c r="D84" s="19">
        <v>3.0833330000000001</v>
      </c>
      <c r="E84" s="19">
        <v>4.9166670000000003</v>
      </c>
      <c r="F84" s="18">
        <v>6</v>
      </c>
      <c r="G84" s="18">
        <v>1.6666669999999999</v>
      </c>
      <c r="H84" s="18">
        <v>6</v>
      </c>
      <c r="I84" s="18">
        <v>6</v>
      </c>
      <c r="J84" s="15">
        <v>1.25</v>
      </c>
      <c r="K84" s="18">
        <v>5</v>
      </c>
      <c r="L84" s="18">
        <v>0</v>
      </c>
      <c r="M84" s="18">
        <v>0</v>
      </c>
      <c r="N84" s="19">
        <v>0</v>
      </c>
    </row>
    <row r="85" spans="1:14" x14ac:dyDescent="0.2">
      <c r="A85" t="s">
        <v>25</v>
      </c>
      <c r="B85" s="49" t="s">
        <v>126</v>
      </c>
      <c r="C85" s="79">
        <v>2014</v>
      </c>
      <c r="D85" s="11">
        <v>2.1666669999999999</v>
      </c>
      <c r="E85" s="11">
        <v>4.0833329999999997</v>
      </c>
      <c r="F85" s="10">
        <v>6</v>
      </c>
      <c r="G85" s="10">
        <v>4.3333329999999997</v>
      </c>
      <c r="H85" s="10">
        <v>6</v>
      </c>
      <c r="I85" s="10">
        <v>0</v>
      </c>
      <c r="J85" s="21">
        <v>0.25</v>
      </c>
      <c r="K85" s="10">
        <v>1</v>
      </c>
      <c r="L85" s="10">
        <v>0</v>
      </c>
      <c r="M85" s="10">
        <v>0</v>
      </c>
      <c r="N85" s="11">
        <v>0</v>
      </c>
    </row>
    <row r="86" spans="1:14" x14ac:dyDescent="0.2">
      <c r="A86" t="s">
        <v>23</v>
      </c>
      <c r="B86" s="39" t="s">
        <v>127</v>
      </c>
      <c r="C86" s="78">
        <v>2014</v>
      </c>
      <c r="D86" s="19">
        <v>0.77083330000000005</v>
      </c>
      <c r="E86" s="19">
        <v>1.5416669999999999</v>
      </c>
      <c r="F86" s="18">
        <v>4.5</v>
      </c>
      <c r="G86" s="18">
        <v>1.6666669999999999</v>
      </c>
      <c r="H86" s="18">
        <v>0</v>
      </c>
      <c r="I86" s="18">
        <v>0</v>
      </c>
      <c r="J86" s="15">
        <v>0</v>
      </c>
      <c r="K86" s="18">
        <v>0</v>
      </c>
      <c r="L86" s="18">
        <v>0</v>
      </c>
      <c r="M86" s="18">
        <v>0</v>
      </c>
      <c r="N86" s="19">
        <v>0</v>
      </c>
    </row>
    <row r="87" spans="1:14" x14ac:dyDescent="0.2">
      <c r="A87" t="s">
        <v>107</v>
      </c>
      <c r="B87" s="49" t="s">
        <v>128</v>
      </c>
      <c r="C87" s="79">
        <v>2016</v>
      </c>
      <c r="D87" s="11">
        <v>2.0208330000000001</v>
      </c>
      <c r="E87" s="11">
        <v>1.9166669999999999</v>
      </c>
      <c r="F87" s="10">
        <v>6</v>
      </c>
      <c r="G87" s="10">
        <v>1.6666669999999999</v>
      </c>
      <c r="H87" s="10">
        <v>0</v>
      </c>
      <c r="I87" s="10">
        <v>0</v>
      </c>
      <c r="J87" s="21">
        <v>2.125</v>
      </c>
      <c r="K87" s="10">
        <v>2</v>
      </c>
      <c r="L87" s="10">
        <v>0</v>
      </c>
      <c r="M87" s="10">
        <v>2</v>
      </c>
      <c r="N87" s="11">
        <v>4.5</v>
      </c>
    </row>
    <row r="88" spans="1:14" x14ac:dyDescent="0.2">
      <c r="A88" t="s">
        <v>108</v>
      </c>
      <c r="B88" s="39" t="s">
        <v>129</v>
      </c>
      <c r="C88" s="78">
        <v>2016</v>
      </c>
      <c r="D88" s="19">
        <v>1.4583330000000001</v>
      </c>
      <c r="E88" s="19">
        <v>1.9166669999999999</v>
      </c>
      <c r="F88" s="18">
        <v>6</v>
      </c>
      <c r="G88" s="18">
        <v>1.6666669999999999</v>
      </c>
      <c r="H88" s="18">
        <v>0</v>
      </c>
      <c r="I88" s="18">
        <v>0</v>
      </c>
      <c r="J88" s="15">
        <v>1</v>
      </c>
      <c r="K88" s="18">
        <v>4</v>
      </c>
      <c r="L88" s="18">
        <v>0</v>
      </c>
      <c r="M88" s="18">
        <v>0</v>
      </c>
      <c r="N88" s="19">
        <v>0</v>
      </c>
    </row>
    <row r="89" spans="1:14" x14ac:dyDescent="0.2">
      <c r="A89" t="s">
        <v>19</v>
      </c>
      <c r="B89" s="49" t="s">
        <v>130</v>
      </c>
      <c r="C89" s="79">
        <v>2014</v>
      </c>
      <c r="D89" s="11">
        <v>1.7083330000000001</v>
      </c>
      <c r="E89" s="11">
        <v>3.4166669999999999</v>
      </c>
      <c r="F89" s="10">
        <v>6</v>
      </c>
      <c r="G89" s="10">
        <v>1.6666669999999999</v>
      </c>
      <c r="H89" s="10">
        <v>6</v>
      </c>
      <c r="I89" s="10">
        <v>0</v>
      </c>
      <c r="J89" s="21">
        <v>0</v>
      </c>
      <c r="K89" s="10">
        <v>0</v>
      </c>
      <c r="L89" s="10">
        <v>0</v>
      </c>
      <c r="M89" s="10">
        <v>0</v>
      </c>
      <c r="N89" s="11">
        <v>0</v>
      </c>
    </row>
    <row r="90" spans="1:14" x14ac:dyDescent="0.2">
      <c r="A90" t="s">
        <v>106</v>
      </c>
      <c r="B90" s="39" t="s">
        <v>131</v>
      </c>
      <c r="C90" s="78">
        <v>2015</v>
      </c>
      <c r="D90" s="19">
        <v>1.5208330000000001</v>
      </c>
      <c r="E90" s="19">
        <v>1.5416669999999999</v>
      </c>
      <c r="F90" s="18">
        <v>4.5</v>
      </c>
      <c r="G90" s="18">
        <v>1.6666669999999999</v>
      </c>
      <c r="H90" s="18">
        <v>0</v>
      </c>
      <c r="I90" s="18">
        <v>0</v>
      </c>
      <c r="J90" s="15">
        <v>1.5</v>
      </c>
      <c r="K90" s="18">
        <v>6</v>
      </c>
      <c r="L90" s="18">
        <v>0</v>
      </c>
      <c r="M90" s="18">
        <v>0</v>
      </c>
      <c r="N90" s="19">
        <v>0</v>
      </c>
    </row>
    <row r="91" spans="1:14" x14ac:dyDescent="0.2">
      <c r="A91" s="9"/>
      <c r="B91" s="10"/>
      <c r="C91" s="8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x14ac:dyDescent="0.2">
      <c r="A92" s="9"/>
      <c r="B92" s="8"/>
      <c r="C92" s="84"/>
    </row>
    <row r="93" spans="1:14" x14ac:dyDescent="0.2">
      <c r="A93" s="9"/>
      <c r="B93" s="8"/>
      <c r="C93" s="84"/>
    </row>
    <row r="94" spans="1:14" hidden="1" x14ac:dyDescent="0.2">
      <c r="A94" t="s">
        <v>72</v>
      </c>
      <c r="D94" t="s">
        <v>94</v>
      </c>
      <c r="E94" t="s">
        <v>93</v>
      </c>
      <c r="F94" t="s">
        <v>95</v>
      </c>
      <c r="G94" t="s">
        <v>62</v>
      </c>
      <c r="H94" t="s">
        <v>88</v>
      </c>
      <c r="I94" t="s">
        <v>63</v>
      </c>
      <c r="J94" t="s">
        <v>66</v>
      </c>
      <c r="K94" t="s">
        <v>65</v>
      </c>
      <c r="L94" t="s">
        <v>64</v>
      </c>
      <c r="M94" t="s">
        <v>69</v>
      </c>
      <c r="N94" t="s">
        <v>70</v>
      </c>
    </row>
    <row r="95" spans="1:14" ht="13.5" thickBot="1" x14ac:dyDescent="0.25"/>
    <row r="96" spans="1:14" s="63" customFormat="1" ht="48.75" customHeight="1" thickBot="1" x14ac:dyDescent="0.25">
      <c r="B96" s="68" t="s">
        <v>6</v>
      </c>
      <c r="C96" s="76" t="s">
        <v>7</v>
      </c>
      <c r="D96" s="70" t="s">
        <v>75</v>
      </c>
      <c r="E96" s="71" t="s">
        <v>58</v>
      </c>
      <c r="F96" s="72" t="s">
        <v>96</v>
      </c>
      <c r="G96" s="73" t="s">
        <v>54</v>
      </c>
      <c r="H96" s="73" t="s">
        <v>87</v>
      </c>
      <c r="I96" s="73" t="s">
        <v>55</v>
      </c>
      <c r="J96" s="74" t="s">
        <v>59</v>
      </c>
      <c r="K96" s="72" t="s">
        <v>57</v>
      </c>
      <c r="L96" s="73" t="s">
        <v>56</v>
      </c>
      <c r="M96" s="73" t="s">
        <v>67</v>
      </c>
      <c r="N96" s="75" t="s">
        <v>68</v>
      </c>
    </row>
    <row r="97" spans="1:14" s="98" customFormat="1" ht="48.75" customHeight="1" x14ac:dyDescent="0.2">
      <c r="B97" s="97" t="s">
        <v>116</v>
      </c>
      <c r="C97" s="99"/>
      <c r="D97" s="91"/>
      <c r="E97" s="92"/>
      <c r="F97" s="107"/>
      <c r="G97" s="94"/>
      <c r="H97" s="94"/>
      <c r="I97" s="95"/>
      <c r="J97" s="92"/>
      <c r="K97" s="107"/>
      <c r="L97" s="108"/>
      <c r="M97" s="108"/>
      <c r="N97" s="109"/>
    </row>
    <row r="98" spans="1:14" x14ac:dyDescent="0.2">
      <c r="A98" t="s">
        <v>17</v>
      </c>
      <c r="B98" s="39" t="s">
        <v>117</v>
      </c>
      <c r="C98" s="78">
        <v>2014</v>
      </c>
      <c r="D98" s="19">
        <v>2</v>
      </c>
      <c r="E98" s="19">
        <v>2</v>
      </c>
      <c r="F98" s="18">
        <v>6</v>
      </c>
      <c r="G98" s="18">
        <v>2</v>
      </c>
      <c r="H98" s="18">
        <v>0</v>
      </c>
      <c r="I98" s="18">
        <v>0</v>
      </c>
      <c r="J98" s="15">
        <v>2</v>
      </c>
      <c r="K98" s="18">
        <v>5</v>
      </c>
      <c r="L98" s="18">
        <v>3</v>
      </c>
      <c r="M98" s="18">
        <v>0</v>
      </c>
      <c r="N98" s="19">
        <v>0</v>
      </c>
    </row>
    <row r="99" spans="1:14" x14ac:dyDescent="0.2">
      <c r="A99" t="s">
        <v>110</v>
      </c>
      <c r="B99" s="49" t="s">
        <v>118</v>
      </c>
      <c r="C99" s="79">
        <v>2016</v>
      </c>
      <c r="D99" s="11">
        <v>2.7083330000000001</v>
      </c>
      <c r="E99" s="11">
        <v>3.9166669999999999</v>
      </c>
      <c r="F99" s="10">
        <v>6</v>
      </c>
      <c r="G99" s="10">
        <v>3.6666669999999999</v>
      </c>
      <c r="H99" s="10">
        <v>0</v>
      </c>
      <c r="I99" s="10">
        <v>6</v>
      </c>
      <c r="J99" s="21">
        <v>1.5</v>
      </c>
      <c r="K99" s="10">
        <v>6</v>
      </c>
      <c r="L99" s="10">
        <v>0</v>
      </c>
      <c r="M99" s="10">
        <v>0</v>
      </c>
      <c r="N99" s="11">
        <v>0</v>
      </c>
    </row>
    <row r="100" spans="1:14" x14ac:dyDescent="0.2">
      <c r="A100" t="s">
        <v>18</v>
      </c>
      <c r="B100" s="39" t="s">
        <v>119</v>
      </c>
      <c r="C100" s="78">
        <v>2014</v>
      </c>
      <c r="D100" s="19">
        <v>1.8333330000000001</v>
      </c>
      <c r="E100" s="19">
        <v>2.4166669999999999</v>
      </c>
      <c r="F100" s="18">
        <v>6</v>
      </c>
      <c r="G100" s="18">
        <v>3.6666669999999999</v>
      </c>
      <c r="H100" s="18">
        <v>0</v>
      </c>
      <c r="I100" s="18">
        <v>0</v>
      </c>
      <c r="J100" s="15">
        <v>1.25</v>
      </c>
      <c r="K100" s="18">
        <v>2</v>
      </c>
      <c r="L100" s="18">
        <v>3</v>
      </c>
      <c r="M100" s="18">
        <v>0</v>
      </c>
      <c r="N100" s="19">
        <v>0</v>
      </c>
    </row>
    <row r="101" spans="1:14" x14ac:dyDescent="0.2">
      <c r="A101" t="s">
        <v>24</v>
      </c>
      <c r="B101" s="49" t="s">
        <v>120</v>
      </c>
      <c r="C101" s="79">
        <v>2014</v>
      </c>
      <c r="D101" s="11">
        <v>2.7291669999999999</v>
      </c>
      <c r="E101" s="11">
        <v>3.4583330000000001</v>
      </c>
      <c r="F101" s="10">
        <v>6</v>
      </c>
      <c r="G101" s="10">
        <v>1.8333330000000001</v>
      </c>
      <c r="H101" s="10">
        <v>6</v>
      </c>
      <c r="I101" s="10">
        <v>0</v>
      </c>
      <c r="J101" s="21">
        <v>2</v>
      </c>
      <c r="K101" s="10">
        <v>5</v>
      </c>
      <c r="L101" s="10">
        <v>3</v>
      </c>
      <c r="M101" s="10">
        <v>0</v>
      </c>
      <c r="N101" s="11">
        <v>0</v>
      </c>
    </row>
    <row r="102" spans="1:14" x14ac:dyDescent="0.2">
      <c r="A102" t="s">
        <v>22</v>
      </c>
      <c r="B102" s="39" t="s">
        <v>121</v>
      </c>
      <c r="C102" s="78">
        <v>2014</v>
      </c>
      <c r="D102" s="19">
        <v>1.7083330000000001</v>
      </c>
      <c r="E102" s="19">
        <v>3.4166669999999999</v>
      </c>
      <c r="F102" s="18">
        <v>6</v>
      </c>
      <c r="G102" s="18">
        <v>1.6666669999999999</v>
      </c>
      <c r="H102" s="18">
        <v>6</v>
      </c>
      <c r="I102" s="18">
        <v>0</v>
      </c>
      <c r="J102" s="15">
        <v>0</v>
      </c>
      <c r="K102" s="18">
        <v>0</v>
      </c>
      <c r="L102" s="18">
        <v>0</v>
      </c>
      <c r="M102" s="18">
        <v>0</v>
      </c>
      <c r="N102" s="19">
        <v>0</v>
      </c>
    </row>
    <row r="103" spans="1:14" x14ac:dyDescent="0.2">
      <c r="A103" t="s">
        <v>109</v>
      </c>
      <c r="B103" s="49" t="s">
        <v>122</v>
      </c>
      <c r="C103" s="79">
        <v>2016</v>
      </c>
      <c r="D103" s="11">
        <v>0.95833330000000005</v>
      </c>
      <c r="E103" s="11">
        <v>1.9166669999999999</v>
      </c>
      <c r="F103" s="10">
        <v>6</v>
      </c>
      <c r="G103" s="10">
        <v>1.6666669999999999</v>
      </c>
      <c r="H103" s="10">
        <v>0</v>
      </c>
      <c r="I103" s="10">
        <v>0</v>
      </c>
      <c r="J103" s="21">
        <v>0</v>
      </c>
      <c r="K103" s="10">
        <v>0</v>
      </c>
      <c r="L103" s="10">
        <v>0</v>
      </c>
      <c r="M103" s="10">
        <v>0</v>
      </c>
      <c r="N103" s="11">
        <v>0</v>
      </c>
    </row>
    <row r="104" spans="1:14" x14ac:dyDescent="0.2">
      <c r="A104" t="s">
        <v>21</v>
      </c>
      <c r="B104" s="39" t="s">
        <v>123</v>
      </c>
      <c r="C104" s="78">
        <v>2014</v>
      </c>
      <c r="D104" s="19">
        <v>0.97916669999999995</v>
      </c>
      <c r="E104" s="19">
        <v>1.9583330000000001</v>
      </c>
      <c r="F104" s="18">
        <v>6</v>
      </c>
      <c r="G104" s="18">
        <v>1.8333330000000001</v>
      </c>
      <c r="H104" s="18">
        <v>0</v>
      </c>
      <c r="I104" s="18">
        <v>0</v>
      </c>
      <c r="J104" s="15">
        <v>0</v>
      </c>
      <c r="K104" s="18">
        <v>0</v>
      </c>
      <c r="L104" s="18">
        <v>0</v>
      </c>
      <c r="M104" s="18">
        <v>0</v>
      </c>
      <c r="N104" s="19">
        <v>0</v>
      </c>
    </row>
    <row r="105" spans="1:14" x14ac:dyDescent="0.2">
      <c r="A105" t="s">
        <v>111</v>
      </c>
      <c r="B105" s="49" t="s">
        <v>124</v>
      </c>
      <c r="C105" s="79">
        <v>2014</v>
      </c>
      <c r="D105" s="11">
        <v>1.9791669999999999</v>
      </c>
      <c r="E105" s="11">
        <v>3.9583330000000001</v>
      </c>
      <c r="F105" s="10">
        <v>6</v>
      </c>
      <c r="G105" s="10">
        <v>3.8333330000000001</v>
      </c>
      <c r="H105" s="10">
        <v>6</v>
      </c>
      <c r="I105" s="10">
        <v>0</v>
      </c>
      <c r="J105" s="21">
        <v>0</v>
      </c>
      <c r="K105" s="10">
        <v>0</v>
      </c>
      <c r="L105" s="10">
        <v>0</v>
      </c>
      <c r="M105" s="10">
        <v>0</v>
      </c>
      <c r="N105" s="11">
        <v>0</v>
      </c>
    </row>
    <row r="106" spans="1:14" x14ac:dyDescent="0.2">
      <c r="A106" t="s">
        <v>20</v>
      </c>
      <c r="B106" s="39" t="s">
        <v>125</v>
      </c>
      <c r="C106" s="78">
        <v>2013</v>
      </c>
      <c r="D106" s="19">
        <v>3.0833330000000001</v>
      </c>
      <c r="E106" s="19">
        <v>4.9166670000000003</v>
      </c>
      <c r="F106" s="18">
        <v>6</v>
      </c>
      <c r="G106" s="18">
        <v>1.6666669999999999</v>
      </c>
      <c r="H106" s="18">
        <v>6</v>
      </c>
      <c r="I106" s="18">
        <v>6</v>
      </c>
      <c r="J106" s="15">
        <v>1.25</v>
      </c>
      <c r="K106" s="18">
        <v>5</v>
      </c>
      <c r="L106" s="18">
        <v>0</v>
      </c>
      <c r="M106" s="18">
        <v>0</v>
      </c>
      <c r="N106" s="19">
        <v>0</v>
      </c>
    </row>
    <row r="107" spans="1:14" x14ac:dyDescent="0.2">
      <c r="A107" t="s">
        <v>25</v>
      </c>
      <c r="B107" s="49" t="s">
        <v>126</v>
      </c>
      <c r="C107" s="79">
        <v>2014</v>
      </c>
      <c r="D107" s="11">
        <v>2.1666669999999999</v>
      </c>
      <c r="E107" s="11">
        <v>4.0833329999999997</v>
      </c>
      <c r="F107" s="10">
        <v>6</v>
      </c>
      <c r="G107" s="10">
        <v>4.3333329999999997</v>
      </c>
      <c r="H107" s="10">
        <v>6</v>
      </c>
      <c r="I107" s="10">
        <v>0</v>
      </c>
      <c r="J107" s="21">
        <v>0.25</v>
      </c>
      <c r="K107" s="10">
        <v>1</v>
      </c>
      <c r="L107" s="10">
        <v>0</v>
      </c>
      <c r="M107" s="10">
        <v>0</v>
      </c>
      <c r="N107" s="11">
        <v>0</v>
      </c>
    </row>
    <row r="108" spans="1:14" x14ac:dyDescent="0.2">
      <c r="A108" t="s">
        <v>23</v>
      </c>
      <c r="B108" s="39" t="s">
        <v>127</v>
      </c>
      <c r="C108" s="78">
        <v>2014</v>
      </c>
      <c r="D108" s="19">
        <v>0.95833330000000005</v>
      </c>
      <c r="E108" s="19">
        <v>1.9166669999999999</v>
      </c>
      <c r="F108" s="18">
        <v>6</v>
      </c>
      <c r="G108" s="18">
        <v>1.6666669999999999</v>
      </c>
      <c r="H108" s="18">
        <v>0</v>
      </c>
      <c r="I108" s="18">
        <v>0</v>
      </c>
      <c r="J108" s="15">
        <v>0</v>
      </c>
      <c r="K108" s="18">
        <v>0</v>
      </c>
      <c r="L108" s="18">
        <v>0</v>
      </c>
      <c r="M108" s="18">
        <v>0</v>
      </c>
      <c r="N108" s="19">
        <v>0</v>
      </c>
    </row>
    <row r="109" spans="1:14" x14ac:dyDescent="0.2">
      <c r="A109" t="s">
        <v>107</v>
      </c>
      <c r="B109" s="49" t="s">
        <v>128</v>
      </c>
      <c r="C109" s="79">
        <v>2016</v>
      </c>
      <c r="D109" s="11">
        <v>2.5208330000000001</v>
      </c>
      <c r="E109" s="11">
        <v>1.9166669999999999</v>
      </c>
      <c r="F109" s="10">
        <v>6</v>
      </c>
      <c r="G109" s="10">
        <v>1.6666669999999999</v>
      </c>
      <c r="H109" s="10">
        <v>0</v>
      </c>
      <c r="I109" s="10">
        <v>0</v>
      </c>
      <c r="J109" s="21">
        <v>3.125</v>
      </c>
      <c r="K109" s="10">
        <v>6</v>
      </c>
      <c r="L109" s="10">
        <v>0</v>
      </c>
      <c r="M109" s="10">
        <v>2</v>
      </c>
      <c r="N109" s="11">
        <v>4.5</v>
      </c>
    </row>
    <row r="110" spans="1:14" x14ac:dyDescent="0.2">
      <c r="A110" t="s">
        <v>108</v>
      </c>
      <c r="B110" s="39" t="s">
        <v>129</v>
      </c>
      <c r="C110" s="78">
        <v>2016</v>
      </c>
      <c r="D110" s="19">
        <v>0.95833330000000005</v>
      </c>
      <c r="E110" s="19">
        <v>1.9166669999999999</v>
      </c>
      <c r="F110" s="18">
        <v>6</v>
      </c>
      <c r="G110" s="18">
        <v>1.6666669999999999</v>
      </c>
      <c r="H110" s="18">
        <v>0</v>
      </c>
      <c r="I110" s="18">
        <v>0</v>
      </c>
      <c r="J110" s="15">
        <v>0</v>
      </c>
      <c r="K110" s="18">
        <v>0</v>
      </c>
      <c r="L110" s="18">
        <v>0</v>
      </c>
      <c r="M110" s="18">
        <v>0</v>
      </c>
      <c r="N110" s="19">
        <v>0</v>
      </c>
    </row>
    <row r="111" spans="1:14" x14ac:dyDescent="0.2">
      <c r="A111" t="s">
        <v>19</v>
      </c>
      <c r="B111" s="49" t="s">
        <v>130</v>
      </c>
      <c r="C111" s="79">
        <v>2014</v>
      </c>
      <c r="D111" s="11">
        <v>1.7083330000000001</v>
      </c>
      <c r="E111" s="11">
        <v>3.4166669999999999</v>
      </c>
      <c r="F111" s="10">
        <v>6</v>
      </c>
      <c r="G111" s="10">
        <v>1.6666669999999999</v>
      </c>
      <c r="H111" s="10">
        <v>6</v>
      </c>
      <c r="I111" s="10">
        <v>0</v>
      </c>
      <c r="J111" s="21">
        <v>0</v>
      </c>
      <c r="K111" s="10">
        <v>0</v>
      </c>
      <c r="L111" s="10">
        <v>0</v>
      </c>
      <c r="M111" s="10">
        <v>0</v>
      </c>
      <c r="N111" s="11">
        <v>0</v>
      </c>
    </row>
    <row r="112" spans="1:14" x14ac:dyDescent="0.2">
      <c r="A112" t="s">
        <v>106</v>
      </c>
      <c r="B112" s="39" t="s">
        <v>131</v>
      </c>
      <c r="C112" s="78">
        <v>2015</v>
      </c>
      <c r="D112" s="19">
        <v>0.72916669999999995</v>
      </c>
      <c r="E112" s="19">
        <v>1.2083330000000001</v>
      </c>
      <c r="F112" s="18">
        <v>3</v>
      </c>
      <c r="G112" s="18">
        <v>1.8333330000000001</v>
      </c>
      <c r="H112" s="18">
        <v>0</v>
      </c>
      <c r="I112" s="18">
        <v>0</v>
      </c>
      <c r="J112" s="15">
        <v>0.25</v>
      </c>
      <c r="K112" s="18">
        <v>1</v>
      </c>
      <c r="L112" s="18">
        <v>0</v>
      </c>
      <c r="M112" s="18">
        <v>0</v>
      </c>
      <c r="N112" s="19">
        <v>0</v>
      </c>
    </row>
  </sheetData>
  <mergeCells count="1">
    <mergeCell ref="D1:H1"/>
  </mergeCells>
  <hyperlinks>
    <hyperlink ref="E4" location="ACC" display="ACC"/>
    <hyperlink ref="F4" location="LEG" display="Details for  legal services"/>
    <hyperlink ref="G4" location="ARC" display="Details for  architect"/>
    <hyperlink ref="H4" location="ENG" display="Details for  Engineer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Network sectors</vt:lpstr>
      <vt:lpstr>Retail trade</vt:lpstr>
      <vt:lpstr>Professional services</vt:lpstr>
      <vt:lpstr>ACC</vt:lpstr>
      <vt:lpstr>ARC</vt:lpstr>
      <vt:lpstr>ENG</vt:lpstr>
      <vt:lpstr>LEG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WANNER-PAOLETTI Isabelle</dc:creator>
  <cp:lastModifiedBy>WANNER Isabelle</cp:lastModifiedBy>
  <dcterms:created xsi:type="dcterms:W3CDTF">2013-09-16T08:59:16Z</dcterms:created>
  <dcterms:modified xsi:type="dcterms:W3CDTF">2018-06-11T10:16:23Z</dcterms:modified>
</cp:coreProperties>
</file>