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Homedir4\Rourke_A\"/>
    </mc:Choice>
  </mc:AlternateContent>
  <workbookProtection workbookPassword="BE3D" lockStructure="1"/>
  <bookViews>
    <workbookView xWindow="0" yWindow="0" windowWidth="25130" windowHeight="25520" activeTab="2"/>
  </bookViews>
  <sheets>
    <sheet name="Instructions" sheetId="4" r:id="rId1"/>
    <sheet name="screening test" sheetId="3" r:id="rId2"/>
    <sheet name="7 point test" sheetId="2" r:id="rId3"/>
    <sheet name="stability matrix " sheetId="1" r:id="rId4"/>
  </sheets>
  <definedNames>
    <definedName name="Cnom">'7 point test'!$I$1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2" l="1"/>
  <c r="Q19" i="2"/>
  <c r="Q32" i="2"/>
  <c r="Q45" i="2"/>
  <c r="Q58" i="2"/>
  <c r="Q71" i="2"/>
  <c r="Q84" i="2"/>
  <c r="Q97" i="2"/>
  <c r="Q110" i="2"/>
  <c r="E110" i="2"/>
  <c r="E97" i="2"/>
  <c r="E84" i="2"/>
  <c r="E71" i="2"/>
  <c r="E58" i="2"/>
  <c r="E45" i="2"/>
  <c r="E32" i="2"/>
  <c r="E19" i="2"/>
  <c r="E6" i="2"/>
  <c r="N12" i="1"/>
  <c r="H12" i="1" s="1"/>
  <c r="N1" i="1"/>
  <c r="H1" i="1" s="1"/>
  <c r="X109" i="2"/>
  <c r="X96" i="2"/>
  <c r="X83" i="2"/>
  <c r="X70" i="2"/>
  <c r="X57" i="2"/>
  <c r="X44" i="2"/>
  <c r="X31" i="2"/>
  <c r="X18" i="2"/>
  <c r="X5" i="2"/>
  <c r="P119" i="2" l="1"/>
  <c r="D119" i="2"/>
  <c r="P117" i="2"/>
  <c r="D14" i="1" s="1"/>
  <c r="K14" i="1" s="1"/>
  <c r="D117" i="2"/>
  <c r="D3" i="1" s="1"/>
  <c r="K3" i="1" s="1"/>
  <c r="P116" i="2"/>
  <c r="D116" i="2"/>
  <c r="P115" i="2"/>
  <c r="D115" i="2"/>
  <c r="P114" i="2"/>
  <c r="D114" i="2"/>
  <c r="P113" i="2"/>
  <c r="D113" i="2"/>
  <c r="P112" i="2"/>
  <c r="D112" i="2"/>
  <c r="P111" i="2"/>
  <c r="D111" i="2"/>
  <c r="L109" i="2"/>
  <c r="P106" i="2"/>
  <c r="D106" i="2"/>
  <c r="P104" i="2"/>
  <c r="D15" i="1" s="1"/>
  <c r="K15" i="1" s="1"/>
  <c r="D104" i="2"/>
  <c r="D4" i="1" s="1"/>
  <c r="K4" i="1" s="1"/>
  <c r="P103" i="2"/>
  <c r="D103" i="2"/>
  <c r="P102" i="2"/>
  <c r="D102" i="2"/>
  <c r="P101" i="2"/>
  <c r="D101" i="2"/>
  <c r="P100" i="2"/>
  <c r="D100" i="2"/>
  <c r="P99" i="2"/>
  <c r="D99" i="2"/>
  <c r="P98" i="2"/>
  <c r="D98" i="2"/>
  <c r="L96" i="2"/>
  <c r="P93" i="2"/>
  <c r="D93" i="2"/>
  <c r="P91" i="2"/>
  <c r="D16" i="1" s="1"/>
  <c r="K16" i="1" s="1"/>
  <c r="D91" i="2"/>
  <c r="D5" i="1" s="1"/>
  <c r="K5" i="1" s="1"/>
  <c r="P90" i="2"/>
  <c r="D90" i="2"/>
  <c r="P89" i="2"/>
  <c r="D89" i="2"/>
  <c r="P88" i="2"/>
  <c r="D88" i="2"/>
  <c r="P87" i="2"/>
  <c r="D87" i="2"/>
  <c r="P86" i="2"/>
  <c r="D86" i="2"/>
  <c r="P85" i="2"/>
  <c r="D85" i="2"/>
  <c r="L83" i="2"/>
  <c r="P80" i="2"/>
  <c r="D80" i="2"/>
  <c r="P78" i="2"/>
  <c r="C14" i="1" s="1"/>
  <c r="J14" i="1" s="1"/>
  <c r="D78" i="2"/>
  <c r="C3" i="1" s="1"/>
  <c r="J3" i="1" s="1"/>
  <c r="P77" i="2"/>
  <c r="D77" i="2"/>
  <c r="P76" i="2"/>
  <c r="D76" i="2"/>
  <c r="P75" i="2"/>
  <c r="D75" i="2"/>
  <c r="P74" i="2"/>
  <c r="D74" i="2"/>
  <c r="P73" i="2"/>
  <c r="D73" i="2"/>
  <c r="P72" i="2"/>
  <c r="D72" i="2"/>
  <c r="L70" i="2"/>
  <c r="P67" i="2"/>
  <c r="D67" i="2"/>
  <c r="P65" i="2"/>
  <c r="C15" i="1" s="1"/>
  <c r="J15" i="1" s="1"/>
  <c r="D65" i="2"/>
  <c r="C4" i="1" s="1"/>
  <c r="J4" i="1" s="1"/>
  <c r="P64" i="2"/>
  <c r="D64" i="2"/>
  <c r="P63" i="2"/>
  <c r="D63" i="2"/>
  <c r="P62" i="2"/>
  <c r="D62" i="2"/>
  <c r="P61" i="2"/>
  <c r="D61" i="2"/>
  <c r="P60" i="2"/>
  <c r="D60" i="2"/>
  <c r="P59" i="2"/>
  <c r="D59" i="2"/>
  <c r="L57" i="2"/>
  <c r="P54" i="2"/>
  <c r="D54" i="2"/>
  <c r="P52" i="2"/>
  <c r="C16" i="1" s="1"/>
  <c r="J16" i="1" s="1"/>
  <c r="D52" i="2"/>
  <c r="C5" i="1" s="1"/>
  <c r="J5" i="1" s="1"/>
  <c r="P51" i="2"/>
  <c r="D51" i="2"/>
  <c r="P50" i="2"/>
  <c r="D50" i="2"/>
  <c r="P49" i="2"/>
  <c r="D49" i="2"/>
  <c r="P48" i="2"/>
  <c r="D48" i="2"/>
  <c r="P47" i="2"/>
  <c r="D47" i="2"/>
  <c r="P46" i="2"/>
  <c r="D46" i="2"/>
  <c r="L44" i="2"/>
  <c r="P41" i="2"/>
  <c r="D41" i="2"/>
  <c r="P39" i="2"/>
  <c r="B14" i="1" s="1"/>
  <c r="I14" i="1" s="1"/>
  <c r="D39" i="2"/>
  <c r="B3" i="1" s="1"/>
  <c r="I3" i="1" s="1"/>
  <c r="P38" i="2"/>
  <c r="D38" i="2"/>
  <c r="P37" i="2"/>
  <c r="D37" i="2"/>
  <c r="P36" i="2"/>
  <c r="D36" i="2"/>
  <c r="P35" i="2"/>
  <c r="D35" i="2"/>
  <c r="P34" i="2"/>
  <c r="D34" i="2"/>
  <c r="P33" i="2"/>
  <c r="D33" i="2"/>
  <c r="L31" i="2"/>
  <c r="P28" i="2"/>
  <c r="D28" i="2"/>
  <c r="P26" i="2"/>
  <c r="B15" i="1" s="1"/>
  <c r="I15" i="1" s="1"/>
  <c r="D26" i="2"/>
  <c r="B4" i="1" s="1"/>
  <c r="I4" i="1" s="1"/>
  <c r="P25" i="2"/>
  <c r="D25" i="2"/>
  <c r="P24" i="2"/>
  <c r="D24" i="2"/>
  <c r="P23" i="2"/>
  <c r="D23" i="2"/>
  <c r="P22" i="2"/>
  <c r="D22" i="2"/>
  <c r="P21" i="2"/>
  <c r="D21" i="2"/>
  <c r="P20" i="2"/>
  <c r="D20" i="2"/>
  <c r="L18" i="2"/>
  <c r="P15" i="2"/>
  <c r="D15" i="2"/>
  <c r="P13" i="2"/>
  <c r="B16" i="1" s="1"/>
  <c r="I16" i="1" s="1"/>
  <c r="D13" i="2"/>
  <c r="B5" i="1" s="1"/>
  <c r="I5" i="1" s="1"/>
  <c r="P12" i="2"/>
  <c r="D12" i="2"/>
  <c r="P11" i="2"/>
  <c r="D11" i="2"/>
  <c r="P10" i="2"/>
  <c r="D10" i="2"/>
  <c r="P9" i="2"/>
  <c r="D9" i="2"/>
  <c r="P8" i="2"/>
  <c r="D8" i="2"/>
  <c r="P7" i="2"/>
  <c r="D7" i="2"/>
  <c r="L5" i="2"/>
  <c r="K4" i="3"/>
  <c r="J4" i="3"/>
  <c r="I4" i="3"/>
  <c r="K3" i="3"/>
  <c r="J3" i="3"/>
  <c r="I3" i="3"/>
  <c r="K2" i="3"/>
  <c r="J2" i="3"/>
  <c r="I2" i="3"/>
  <c r="L4" i="3" l="1"/>
  <c r="L3" i="3"/>
  <c r="I5" i="3" l="1"/>
</calcChain>
</file>

<file path=xl/sharedStrings.xml><?xml version="1.0" encoding="utf-8"?>
<sst xmlns="http://schemas.openxmlformats.org/spreadsheetml/2006/main" count="425" uniqueCount="46">
  <si>
    <t>pH</t>
  </si>
  <si>
    <t>INPUT</t>
  </si>
  <si>
    <t>nominal concentration</t>
  </si>
  <si>
    <t>mg/L</t>
  </si>
  <si>
    <t>0 hour</t>
  </si>
  <si>
    <t>1 hour</t>
  </si>
  <si>
    <t>2 hours</t>
  </si>
  <si>
    <t>3 hours</t>
  </si>
  <si>
    <t>4 hours</t>
  </si>
  <si>
    <t>5 hours</t>
  </si>
  <si>
    <t>6 hours (centrifuged)</t>
  </si>
  <si>
    <t>6 hours (not centrifuged)</t>
  </si>
  <si>
    <t>C/C0</t>
  </si>
  <si>
    <r>
      <t>mM Ca</t>
    </r>
    <r>
      <rPr>
        <vertAlign val="superscript"/>
        <sz val="11"/>
        <color theme="1"/>
        <rFont val="Calibri"/>
        <family val="2"/>
        <scheme val="minor"/>
      </rPr>
      <t>2+</t>
    </r>
  </si>
  <si>
    <t>the INPUT is done in % of the nominal concentration</t>
  </si>
  <si>
    <t>OUTPUT</t>
  </si>
  <si>
    <r>
      <t>the pH and Ca</t>
    </r>
    <r>
      <rPr>
        <vertAlign val="superscript"/>
        <sz val="11"/>
        <color theme="1"/>
        <rFont val="Calibri"/>
        <family val="2"/>
        <scheme val="minor"/>
      </rPr>
      <t>2+</t>
    </r>
    <r>
      <rPr>
        <sz val="11"/>
        <color theme="1"/>
        <rFont val="Calibri"/>
        <family val="2"/>
        <scheme val="minor"/>
      </rPr>
      <t xml:space="preserve"> concentrations are the conditions in the test medium</t>
    </r>
  </si>
  <si>
    <t>sample name:</t>
  </si>
  <si>
    <t>7 point test</t>
  </si>
  <si>
    <t>Output summary of data obtained from OECD TG 318</t>
  </si>
  <si>
    <t>The purpose of this Excel-sheet is to represent the obtained outcome of the TG318 test in a unified graphical form.</t>
  </si>
  <si>
    <t>This input is transferred to a concluding output in the "OUTPUT" panel on the right. Symbols indicate 'unstable' (red X), 'intermediate stability' (yellow !) and 'high stability' (green tick mark). From this an overall conclusion is drawn at the bottom: "stable", "unstable" or "further testing". Further testing leads to the next step in the decision tree of OECD TG 318.</t>
  </si>
  <si>
    <t>Screening test</t>
  </si>
  <si>
    <t>Stability matrix</t>
  </si>
  <si>
    <t>This input is transferred to percentages of the nominal concentration and shown in a graph as the decrease over time.</t>
  </si>
  <si>
    <t>Determined concentrations in the supernatant are filled in the corresponding "INPUT" fields, expressed as mg/L for each of the time points. concentrations after 6 hrs are determined both before and after centrifugation.</t>
  </si>
  <si>
    <t>In the sample description specific details on pH and ionic strength conditions can be added.</t>
  </si>
  <si>
    <t>In the left panel the determined concentrations in the supernatant are filled in the corresponding "INPUT" fields, expressed as % of the nominal concentration. Each input field is determined by the test medium's  pH (left to right as indicated on top) and the test medium's applied  ionic strength as mM of the calcium nitrate (top to bottom as indicated on the left).</t>
  </si>
  <si>
    <t>INPUT: concentration</t>
  </si>
  <si>
    <t>EXAMPLE NAME</t>
  </si>
  <si>
    <t>with NOM</t>
  </si>
  <si>
    <t>pH 4 - 0 mM</t>
  </si>
  <si>
    <t>pH 4 - 1 mM</t>
  </si>
  <si>
    <t>pH 4 - 10 mM</t>
  </si>
  <si>
    <t>pH 7 - 0 mM</t>
  </si>
  <si>
    <t>pH 7 - 1 mM</t>
  </si>
  <si>
    <t>pH 7 - 10 mM</t>
  </si>
  <si>
    <t>pH 9 - 0 mM</t>
  </si>
  <si>
    <t>pH 9 - 1 mM</t>
  </si>
  <si>
    <t>pH 9 - 10 mM</t>
  </si>
  <si>
    <t>w/o NOM</t>
  </si>
  <si>
    <t>nominal concentration:</t>
  </si>
  <si>
    <t>Fill-in the sample name and the nominal concentration applied in the test</t>
  </si>
  <si>
    <t>for each condition of pH and calcium concentration a seperate field is used, left the test without NOM on the right the test with NOM</t>
  </si>
  <si>
    <t>The graphical output is generated as a stability matrix, directly from the outcome of the 7 point test results</t>
  </si>
  <si>
    <t>some possible interpretations of the time-resolved stability plots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</si>
</sst>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color theme="0" tint="-0.14999847407452621"/>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b/>
      <i/>
      <sz val="11"/>
      <color theme="1"/>
      <name val="Calibri"/>
      <family val="2"/>
      <scheme val="minor"/>
    </font>
    <font>
      <sz val="11"/>
      <color theme="0"/>
      <name val="Calibri"/>
      <family val="2"/>
      <scheme val="minor"/>
    </font>
    <font>
      <b/>
      <sz val="2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7">
    <border>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3">
    <xf numFmtId="0" fontId="0" fillId="0" borderId="0" xfId="0"/>
    <xf numFmtId="0" fontId="1" fillId="2" borderId="2" xfId="0" applyFont="1" applyFill="1" applyBorder="1" applyAlignment="1" applyProtection="1">
      <alignment horizontal="center" vertical="center"/>
    </xf>
    <xf numFmtId="0" fontId="0" fillId="2" borderId="0" xfId="0" applyFill="1" applyAlignment="1" applyProtection="1">
      <alignment horizontal="center" vertical="center"/>
    </xf>
    <xf numFmtId="0" fontId="1" fillId="2" borderId="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0" fillId="2" borderId="0" xfId="0" applyFill="1" applyProtection="1"/>
    <xf numFmtId="0" fontId="0" fillId="2" borderId="0" xfId="0" applyFill="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0" fillId="0" borderId="0" xfId="0" applyProtection="1"/>
    <xf numFmtId="9" fontId="0" fillId="0" borderId="0" xfId="0" applyNumberFormat="1"/>
    <xf numFmtId="0" fontId="0" fillId="0" borderId="0" xfId="0" applyAlignment="1">
      <alignment horizontal="center"/>
    </xf>
    <xf numFmtId="0" fontId="0" fillId="0" borderId="2" xfId="0" applyBorder="1"/>
    <xf numFmtId="0" fontId="1" fillId="0" borderId="2" xfId="0" applyFont="1" applyBorder="1"/>
    <xf numFmtId="0" fontId="1" fillId="0" borderId="4" xfId="0" applyFont="1" applyBorder="1"/>
    <xf numFmtId="0" fontId="1" fillId="0" borderId="5" xfId="0" applyFont="1" applyBorder="1"/>
    <xf numFmtId="0" fontId="3" fillId="0" borderId="3" xfId="0" applyFont="1" applyBorder="1" applyAlignment="1" applyProtection="1">
      <alignment horizontal="center" vertical="center"/>
    </xf>
    <xf numFmtId="0" fontId="2" fillId="2" borderId="0" xfId="0" applyFont="1" applyFill="1" applyProtection="1"/>
    <xf numFmtId="0" fontId="1" fillId="2" borderId="0"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1" fillId="0" borderId="0" xfId="0" applyFont="1" applyFill="1" applyBorder="1"/>
    <xf numFmtId="0" fontId="1" fillId="4" borderId="0" xfId="0" applyFont="1" applyFill="1" applyAlignment="1" applyProtection="1">
      <alignment horizontal="center"/>
      <protection locked="0"/>
    </xf>
    <xf numFmtId="0" fontId="0" fillId="4" borderId="0" xfId="0" applyFill="1" applyAlignment="1" applyProtection="1">
      <alignment horizontal="center"/>
      <protection locked="0"/>
    </xf>
    <xf numFmtId="0" fontId="1" fillId="0" borderId="0" xfId="0" applyFont="1"/>
    <xf numFmtId="0" fontId="6" fillId="0" borderId="0" xfId="0" applyFont="1"/>
    <xf numFmtId="0" fontId="0" fillId="0" borderId="0" xfId="0" applyAlignment="1">
      <alignment wrapText="1"/>
    </xf>
    <xf numFmtId="0" fontId="0" fillId="6" borderId="0" xfId="0" applyFill="1"/>
    <xf numFmtId="0" fontId="1" fillId="0" borderId="0" xfId="0" applyFont="1" applyBorder="1"/>
    <xf numFmtId="0" fontId="0" fillId="7" borderId="0" xfId="0" applyFill="1"/>
    <xf numFmtId="0" fontId="0" fillId="7" borderId="0" xfId="0" applyFill="1" applyAlignment="1">
      <alignment vertical="center"/>
    </xf>
    <xf numFmtId="0" fontId="1" fillId="5" borderId="0" xfId="0" applyFont="1" applyFill="1" applyAlignment="1">
      <alignment horizontal="center" vertical="center"/>
    </xf>
    <xf numFmtId="0" fontId="0" fillId="0" borderId="0" xfId="0" applyFont="1"/>
    <xf numFmtId="0" fontId="7" fillId="0" borderId="0" xfId="0" applyFont="1"/>
    <xf numFmtId="0" fontId="7" fillId="0" borderId="0" xfId="0" applyFont="1" applyBorder="1"/>
    <xf numFmtId="0" fontId="7" fillId="0" borderId="0" xfId="0" applyFont="1" applyAlignment="1">
      <alignment vertical="center"/>
    </xf>
    <xf numFmtId="0" fontId="7" fillId="0" borderId="0" xfId="0" applyFont="1" applyAlignment="1">
      <alignment horizontal="center"/>
    </xf>
    <xf numFmtId="1" fontId="3" fillId="3" borderId="3" xfId="0" applyNumberFormat="1" applyFont="1" applyFill="1" applyBorder="1" applyAlignment="1" applyProtection="1">
      <alignment horizontal="center" vertical="center"/>
      <protection locked="0"/>
    </xf>
    <xf numFmtId="9" fontId="0" fillId="0" borderId="0" xfId="1" applyFont="1"/>
    <xf numFmtId="0" fontId="0" fillId="4" borderId="0" xfId="0" applyFill="1" applyBorder="1" applyAlignment="1" applyProtection="1">
      <alignment horizontal="center"/>
      <protection locked="0"/>
    </xf>
    <xf numFmtId="0" fontId="8" fillId="2" borderId="6" xfId="0" applyFont="1" applyFill="1" applyBorder="1" applyAlignment="1" applyProtection="1">
      <alignment horizontal="center" vertical="center"/>
    </xf>
    <xf numFmtId="0" fontId="0" fillId="4" borderId="0" xfId="0" applyFill="1" applyBorder="1" applyAlignment="1" applyProtection="1">
      <alignment horizontal="center"/>
      <protection locked="0"/>
    </xf>
    <xf numFmtId="0" fontId="1" fillId="5" borderId="0" xfId="0" applyFont="1" applyFill="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72A8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5074-4F1F-B09C-A2E73E168B16}"/>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2-5074-4F1F-B09C-A2E73E168B16}"/>
              </c:ext>
            </c:extLst>
          </c:dPt>
          <c:xVal>
            <c:numRef>
              <c:f>'7 point test'!$C$6:$C$15</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test'!$D$6:$D$15</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0-5074-4F1F-B09C-A2E73E168B16}"/>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ED72-4E81-8DDA-E840933D9D75}"/>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ED72-4E81-8DDA-E840933D9D75}"/>
              </c:ext>
            </c:extLst>
          </c:dPt>
          <c:xVal>
            <c:numRef>
              <c:f>'7 point test'!$C$6:$C$15</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test'!$P$6:$P$15</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ED72-4E81-8DDA-E840933D9D75}"/>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E1DD-4969-BC85-9AE3A6F2AFB0}"/>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E1DD-4969-BC85-9AE3A6F2AFB0}"/>
              </c:ext>
            </c:extLst>
          </c:dPt>
          <c:xVal>
            <c:numRef>
              <c:f>'7 point test'!$C$19:$C$28</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test'!$P$19:$P$28</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E1DD-4969-BC85-9AE3A6F2AFB0}"/>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8FB3-4FAB-826C-C11AC3ABF228}"/>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8FB3-4FAB-826C-C11AC3ABF228}"/>
              </c:ext>
            </c:extLst>
          </c:dPt>
          <c:xVal>
            <c:numRef>
              <c:f>'7 point test'!$C$32:$C$41</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test'!$P$32:$P$41</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8FB3-4FAB-826C-C11AC3ABF228}"/>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9391-4565-8468-D4A1432123E8}"/>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9391-4565-8468-D4A1432123E8}"/>
              </c:ext>
            </c:extLst>
          </c:dPt>
          <c:xVal>
            <c:numRef>
              <c:f>'7 point test'!$C$45:$C$54</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test'!$P$45:$P$54</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9391-4565-8468-D4A1432123E8}"/>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64A6-4330-B545-F7EC40616CC2}"/>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64A6-4330-B545-F7EC40616CC2}"/>
              </c:ext>
            </c:extLst>
          </c:dPt>
          <c:xVal>
            <c:numRef>
              <c:f>'7 point test'!$C$58:$C$67</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test'!$P$58:$P$67</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64A6-4330-B545-F7EC40616CC2}"/>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C3EB-4B13-9DB4-0BEFFFE7D4F6}"/>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C3EB-4B13-9DB4-0BEFFFE7D4F6}"/>
              </c:ext>
            </c:extLst>
          </c:dPt>
          <c:xVal>
            <c:numRef>
              <c:f>'7 point test'!$C$71:$C$80</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test'!$P$71:$P$80</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C3EB-4B13-9DB4-0BEFFFE7D4F6}"/>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E21B-4328-B8B8-3A2BF2239986}"/>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E21B-4328-B8B8-3A2BF2239986}"/>
              </c:ext>
            </c:extLst>
          </c:dPt>
          <c:xVal>
            <c:numRef>
              <c:f>'7 point test'!$C$84:$C$93</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test'!$P$84:$P$93</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E21B-4328-B8B8-3A2BF2239986}"/>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2CE3-4EF9-BD1C-BE0742C3E345}"/>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2CE3-4EF9-BD1C-BE0742C3E345}"/>
              </c:ext>
            </c:extLst>
          </c:dPt>
          <c:xVal>
            <c:numRef>
              <c:f>'7 point test'!$C$97:$C$106</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test'!$P$97:$P$106</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2CE3-4EF9-BD1C-BE0742C3E345}"/>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9C50-4808-AFBC-E2B0B6027174}"/>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9C50-4808-AFBC-E2B0B6027174}"/>
              </c:ext>
            </c:extLst>
          </c:dPt>
          <c:xVal>
            <c:numRef>
              <c:f>'7 point test'!$C$110:$C$119</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test'!$P$110:$P$119</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9C50-4808-AFBC-E2B0B6027174}"/>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70A8-4DE7-9336-19468BB54377}"/>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70A8-4DE7-9336-19468BB54377}"/>
              </c:ext>
            </c:extLst>
          </c:dPt>
          <c:xVal>
            <c:numRef>
              <c:f>'7 point test'!$C$19:$C$28</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test'!$D$19:$D$28</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70A8-4DE7-9336-19468BB54377}"/>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C04B-4CBD-8220-39743ABB4929}"/>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C04B-4CBD-8220-39743ABB4929}"/>
              </c:ext>
            </c:extLst>
          </c:dPt>
          <c:xVal>
            <c:numRef>
              <c:f>'7 point test'!$C$32:$C$41</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test'!$D$32:$D$41</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C04B-4CBD-8220-39743ABB4929}"/>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38D6-4FB5-8010-0ACD1DE33A27}"/>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38D6-4FB5-8010-0ACD1DE33A27}"/>
              </c:ext>
            </c:extLst>
          </c:dPt>
          <c:xVal>
            <c:numRef>
              <c:f>'7 point test'!$C$45:$C$54</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test'!$D$45:$D$54</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38D6-4FB5-8010-0ACD1DE33A27}"/>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6562-425F-8B4C-52E6C5E19FB0}"/>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6562-425F-8B4C-52E6C5E19FB0}"/>
              </c:ext>
            </c:extLst>
          </c:dPt>
          <c:xVal>
            <c:numRef>
              <c:f>'7 point test'!$C$58:$C$67</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test'!$D$58:$D$67</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6562-425F-8B4C-52E6C5E19FB0}"/>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E022-4CFB-8481-39372763A280}"/>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E022-4CFB-8481-39372763A280}"/>
              </c:ext>
            </c:extLst>
          </c:dPt>
          <c:xVal>
            <c:numRef>
              <c:f>'7 point test'!$C$71:$C$80</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test'!$D$71:$D$80</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E022-4CFB-8481-39372763A280}"/>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AB09-4A14-A27B-8AEDBF57298B}"/>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AB09-4A14-A27B-8AEDBF57298B}"/>
              </c:ext>
            </c:extLst>
          </c:dPt>
          <c:xVal>
            <c:numRef>
              <c:f>'7 point test'!$C$84:$C$93</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test'!$D$84:$D$93</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AB09-4A14-A27B-8AEDBF57298B}"/>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8DFA-4B47-BC87-8A6E440DCEA4}"/>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8DFA-4B47-BC87-8A6E440DCEA4}"/>
              </c:ext>
            </c:extLst>
          </c:dPt>
          <c:xVal>
            <c:numRef>
              <c:f>'7 point test'!$C$97:$C$106</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test'!$D$97:$D$106</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8DFA-4B47-BC87-8A6E440DCEA4}"/>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diamond"/>
            <c:size val="7"/>
            <c:spPr>
              <a:solidFill>
                <a:schemeClr val="bg1"/>
              </a:solidFill>
              <a:ln w="9525">
                <a:solidFill>
                  <a:schemeClr val="accent1"/>
                </a:solidFill>
              </a:ln>
              <a:effectLst/>
            </c:spPr>
          </c:marker>
          <c:dPt>
            <c:idx val="0"/>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0-9FB7-48CC-B850-1C7540DC4BAD}"/>
              </c:ext>
            </c:extLst>
          </c:dPt>
          <c:dPt>
            <c:idx val="9"/>
            <c:marker>
              <c:symbol val="diamond"/>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1-9FB7-48CC-B850-1C7540DC4BAD}"/>
              </c:ext>
            </c:extLst>
          </c:dPt>
          <c:xVal>
            <c:numRef>
              <c:f>'7 point test'!$C$110:$C$119</c:f>
              <c:numCache>
                <c:formatCode>General</c:formatCode>
                <c:ptCount val="10"/>
                <c:pt idx="0">
                  <c:v>0</c:v>
                </c:pt>
                <c:pt idx="1">
                  <c:v>0</c:v>
                </c:pt>
                <c:pt idx="2">
                  <c:v>1</c:v>
                </c:pt>
                <c:pt idx="3">
                  <c:v>2</c:v>
                </c:pt>
                <c:pt idx="4">
                  <c:v>3</c:v>
                </c:pt>
                <c:pt idx="5">
                  <c:v>4</c:v>
                </c:pt>
                <c:pt idx="6">
                  <c:v>5</c:v>
                </c:pt>
                <c:pt idx="7">
                  <c:v>6</c:v>
                </c:pt>
                <c:pt idx="9">
                  <c:v>6</c:v>
                </c:pt>
              </c:numCache>
            </c:numRef>
          </c:xVal>
          <c:yVal>
            <c:numRef>
              <c:f>'7 point test'!$D$110:$D$119</c:f>
              <c:numCache>
                <c:formatCode>0%</c:formatCode>
                <c:ptCount val="10"/>
                <c:pt idx="0">
                  <c:v>1</c:v>
                </c:pt>
                <c:pt idx="1">
                  <c:v>0.8</c:v>
                </c:pt>
                <c:pt idx="2">
                  <c:v>0.6</c:v>
                </c:pt>
                <c:pt idx="3">
                  <c:v>0.44</c:v>
                </c:pt>
                <c:pt idx="4">
                  <c:v>0.4</c:v>
                </c:pt>
                <c:pt idx="5">
                  <c:v>0.4</c:v>
                </c:pt>
                <c:pt idx="6">
                  <c:v>0.3</c:v>
                </c:pt>
                <c:pt idx="7">
                  <c:v>0.1</c:v>
                </c:pt>
                <c:pt idx="9">
                  <c:v>0.14000000000000001</c:v>
                </c:pt>
              </c:numCache>
            </c:numRef>
          </c:yVal>
          <c:smooth val="0"/>
          <c:extLst>
            <c:ext xmlns:c16="http://schemas.microsoft.com/office/drawing/2014/chart" uri="{C3380CC4-5D6E-409C-BE32-E72D297353CC}">
              <c16:uniqueId val="{00000002-9FB7-48CC-B850-1C7540DC4BAD}"/>
            </c:ext>
          </c:extLst>
        </c:ser>
        <c:dLbls>
          <c:showLegendKey val="0"/>
          <c:showVal val="0"/>
          <c:showCatName val="0"/>
          <c:showSerName val="0"/>
          <c:showPercent val="0"/>
          <c:showBubbleSize val="0"/>
        </c:dLbls>
        <c:axId val="453243728"/>
        <c:axId val="453245696"/>
      </c:scatterChart>
      <c:valAx>
        <c:axId val="453243728"/>
        <c:scaling>
          <c:orientation val="minMax"/>
          <c:max val="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duration in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3245696"/>
        <c:crosses val="autoZero"/>
        <c:crossBetween val="midCat"/>
      </c:valAx>
      <c:valAx>
        <c:axId val="45324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remaining conc. in C/C0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3243728"/>
        <c:crosses val="autoZero"/>
        <c:crossBetween val="midCat"/>
      </c:valAx>
      <c:spPr>
        <a:noFill/>
        <a:ln w="6350">
          <a:solidFill>
            <a:schemeClr val="tx1">
              <a:lumMod val="50000"/>
              <a:lumOff val="5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22</xdr:row>
      <xdr:rowOff>100342</xdr:rowOff>
    </xdr:from>
    <xdr:to>
      <xdr:col>1</xdr:col>
      <xdr:colOff>19051</xdr:colOff>
      <xdr:row>55</xdr:row>
      <xdr:rowOff>189148</xdr:rowOff>
    </xdr:to>
    <xdr:pic>
      <xdr:nvPicPr>
        <xdr:cNvPr id="2" name="Grafik 1"/>
        <xdr:cNvPicPr>
          <a:picLocks noChangeAspect="1"/>
        </xdr:cNvPicPr>
      </xdr:nvPicPr>
      <xdr:blipFill>
        <a:blip xmlns:r="http://schemas.openxmlformats.org/officeDocument/2006/relationships" r:embed="rId1"/>
        <a:stretch>
          <a:fillRect/>
        </a:stretch>
      </xdr:blipFill>
      <xdr:spPr>
        <a:xfrm>
          <a:off x="57151" y="5243842"/>
          <a:ext cx="7581900" cy="637530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0.25898</cdr:x>
      <cdr:y>0.05135</cdr:y>
    </cdr:from>
    <cdr:to>
      <cdr:x>0.92086</cdr:x>
      <cdr:y>0.17369</cdr:y>
    </cdr:to>
    <cdr:sp macro="" textlink="'7 point test'!$L$83">
      <cdr:nvSpPr>
        <cdr:cNvPr id="2" name="Textfeld 1"/>
        <cdr:cNvSpPr txBox="1"/>
      </cdr:nvSpPr>
      <cdr:spPr>
        <a:xfrm xmlns:a="http://schemas.openxmlformats.org/drawingml/2006/main">
          <a:off x="984250" y="127000"/>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5DFC3E5-9AF2-4269-8005-5A6A1B934EA2}" type="TxLink">
            <a:rPr lang="en-US" sz="1100" b="0" i="0" u="none" strike="noStrike">
              <a:solidFill>
                <a:srgbClr val="000000"/>
              </a:solidFill>
              <a:latin typeface="Calibri"/>
              <a:cs typeface="Calibri"/>
            </a:rPr>
            <a:pPr/>
            <a:t>EXAMPLE NAME w/o NOM pH 9 - 0 mM</a:t>
          </a:fld>
          <a:endParaRPr lang="de-DE" sz="1050" b="0"/>
        </a:p>
      </cdr:txBody>
    </cdr:sp>
  </cdr:relSizeAnchor>
</c:userShapes>
</file>

<file path=xl/drawings/drawing11.xml><?xml version="1.0" encoding="utf-8"?>
<c:userShapes xmlns:c="http://schemas.openxmlformats.org/drawingml/2006/chart">
  <cdr:relSizeAnchor xmlns:cdr="http://schemas.openxmlformats.org/drawingml/2006/chartDrawing">
    <cdr:from>
      <cdr:x>0.26399</cdr:x>
      <cdr:y>0.0552</cdr:y>
    </cdr:from>
    <cdr:to>
      <cdr:x>0.92587</cdr:x>
      <cdr:y>0.17754</cdr:y>
    </cdr:to>
    <cdr:sp macro="" textlink="'7 point test'!$L$96">
      <cdr:nvSpPr>
        <cdr:cNvPr id="2" name="Textfeld 1"/>
        <cdr:cNvSpPr txBox="1"/>
      </cdr:nvSpPr>
      <cdr:spPr>
        <a:xfrm xmlns:a="http://schemas.openxmlformats.org/drawingml/2006/main">
          <a:off x="1003300" y="136525"/>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5055AE7-A5AA-4A92-9859-5FD8F43C18C4}" type="TxLink">
            <a:rPr lang="en-US" sz="1100" b="0" i="0" u="none" strike="noStrike">
              <a:solidFill>
                <a:srgbClr val="000000"/>
              </a:solidFill>
              <a:latin typeface="Calibri"/>
              <a:cs typeface="Calibri"/>
            </a:rPr>
            <a:pPr/>
            <a:t>EXAMPLE NAME w/o NOM pH 9 - 1 mM</a:t>
          </a:fld>
          <a:endParaRPr lang="de-DE" sz="1050" b="0"/>
        </a:p>
      </cdr:txBody>
    </cdr:sp>
  </cdr:relSizeAnchor>
</c:userShapes>
</file>

<file path=xl/drawings/drawing12.xml><?xml version="1.0" encoding="utf-8"?>
<c:userShapes xmlns:c="http://schemas.openxmlformats.org/drawingml/2006/chart">
  <cdr:relSizeAnchor xmlns:cdr="http://schemas.openxmlformats.org/drawingml/2006/chartDrawing">
    <cdr:from>
      <cdr:x>0.24896</cdr:x>
      <cdr:y>0.05135</cdr:y>
    </cdr:from>
    <cdr:to>
      <cdr:x>0.91084</cdr:x>
      <cdr:y>0.17369</cdr:y>
    </cdr:to>
    <cdr:sp macro="" textlink="'7 point test'!$L$109">
      <cdr:nvSpPr>
        <cdr:cNvPr id="2" name="Textfeld 1"/>
        <cdr:cNvSpPr txBox="1"/>
      </cdr:nvSpPr>
      <cdr:spPr>
        <a:xfrm xmlns:a="http://schemas.openxmlformats.org/drawingml/2006/main">
          <a:off x="946150" y="127000"/>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BDCB677-59D8-4534-A06B-BCC097D66FC1}" type="TxLink">
            <a:rPr lang="en-US" sz="1100" b="0" i="0" u="none" strike="noStrike">
              <a:solidFill>
                <a:srgbClr val="000000"/>
              </a:solidFill>
              <a:latin typeface="Calibri"/>
              <a:cs typeface="Calibri"/>
            </a:rPr>
            <a:pPr/>
            <a:t>EXAMPLE NAME w/o NOM pH 9 - 10 mM</a:t>
          </a:fld>
          <a:endParaRPr lang="de-DE" sz="1050" b="0"/>
        </a:p>
      </cdr:txBody>
    </cdr:sp>
  </cdr:relSizeAnchor>
</c:userShapes>
</file>

<file path=xl/drawings/drawing13.xml><?xml version="1.0" encoding="utf-8"?>
<c:userShapes xmlns:c="http://schemas.openxmlformats.org/drawingml/2006/chart">
  <cdr:relSizeAnchor xmlns:cdr="http://schemas.openxmlformats.org/drawingml/2006/chartDrawing">
    <cdr:from>
      <cdr:x>0.29506</cdr:x>
      <cdr:y>0.05053</cdr:y>
    </cdr:from>
    <cdr:to>
      <cdr:x>0.95694</cdr:x>
      <cdr:y>0.17287</cdr:y>
    </cdr:to>
    <cdr:sp macro="" textlink="'7 point test'!$X$5">
      <cdr:nvSpPr>
        <cdr:cNvPr id="3" name="Textfeld 2"/>
        <cdr:cNvSpPr txBox="1"/>
      </cdr:nvSpPr>
      <cdr:spPr>
        <a:xfrm xmlns:a="http://schemas.openxmlformats.org/drawingml/2006/main">
          <a:off x="1174750" y="120650"/>
          <a:ext cx="2635250" cy="2921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735AFBA-CE55-4101-A19C-490F54A56EC4}" type="TxLink">
            <a:rPr lang="en-US" sz="1100" b="0" i="0" u="none" strike="noStrike">
              <a:solidFill>
                <a:srgbClr val="000000"/>
              </a:solidFill>
              <a:latin typeface="Calibri"/>
              <a:cs typeface="Calibri"/>
            </a:rPr>
            <a:pPr/>
            <a:t>EXAMPLE NAME with NOM pH 4 - 0 mM</a:t>
          </a:fld>
          <a:endParaRPr lang="de-DE" sz="1050" b="0"/>
        </a:p>
      </cdr:txBody>
    </cdr:sp>
  </cdr:relSizeAnchor>
</c:userShapes>
</file>

<file path=xl/drawings/drawing14.xml><?xml version="1.0" encoding="utf-8"?>
<c:userShapes xmlns:c="http://schemas.openxmlformats.org/drawingml/2006/chart">
  <cdr:relSizeAnchor xmlns:cdr="http://schemas.openxmlformats.org/drawingml/2006/chartDrawing">
    <cdr:from>
      <cdr:x>0.29506</cdr:x>
      <cdr:y>0.05851</cdr:y>
    </cdr:from>
    <cdr:to>
      <cdr:x>0.95694</cdr:x>
      <cdr:y>0.18085</cdr:y>
    </cdr:to>
    <cdr:sp macro="" textlink="'7 point test'!$X$18">
      <cdr:nvSpPr>
        <cdr:cNvPr id="2" name="Textfeld 1"/>
        <cdr:cNvSpPr txBox="1"/>
      </cdr:nvSpPr>
      <cdr:spPr>
        <a:xfrm xmlns:a="http://schemas.openxmlformats.org/drawingml/2006/main">
          <a:off x="1174750" y="13970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E16F622-1FAA-4703-A3F4-00C317D83A77}" type="TxLink">
            <a:rPr lang="en-US" sz="1100" b="0" i="0" u="none" strike="noStrike">
              <a:solidFill>
                <a:srgbClr val="000000"/>
              </a:solidFill>
              <a:latin typeface="Calibri"/>
              <a:cs typeface="Calibri"/>
            </a:rPr>
            <a:pPr/>
            <a:t>EXAMPLE NAME with NOM pH 4 - 1 mM</a:t>
          </a:fld>
          <a:endParaRPr lang="de-DE" sz="1050" b="0"/>
        </a:p>
      </cdr:txBody>
    </cdr:sp>
  </cdr:relSizeAnchor>
</c:userShapes>
</file>

<file path=xl/drawings/drawing15.xml><?xml version="1.0" encoding="utf-8"?>
<c:userShapes xmlns:c="http://schemas.openxmlformats.org/drawingml/2006/chart">
  <cdr:relSizeAnchor xmlns:cdr="http://schemas.openxmlformats.org/drawingml/2006/chartDrawing">
    <cdr:from>
      <cdr:x>0.28549</cdr:x>
      <cdr:y>0.05585</cdr:y>
    </cdr:from>
    <cdr:to>
      <cdr:x>0.94737</cdr:x>
      <cdr:y>0.17819</cdr:y>
    </cdr:to>
    <cdr:sp macro="" textlink="'7 point test'!$L$32">
      <cdr:nvSpPr>
        <cdr:cNvPr id="2" name="Textfeld 1"/>
        <cdr:cNvSpPr txBox="1"/>
      </cdr:nvSpPr>
      <cdr:spPr>
        <a:xfrm xmlns:a="http://schemas.openxmlformats.org/drawingml/2006/main">
          <a:off x="1136650" y="13335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4F44E8C-F9B8-4848-B1F6-C99B7779F2C4}" type="TxLink">
            <a:rPr lang="en-US" sz="1100" b="1" i="0" u="none" strike="noStrike">
              <a:solidFill>
                <a:srgbClr val="000000"/>
              </a:solidFill>
              <a:latin typeface="Calibri"/>
              <a:cs typeface="Calibri"/>
            </a:rPr>
            <a:pPr/>
            <a:t> </a:t>
          </a:fld>
          <a:endParaRPr lang="de-DE" sz="1100" b="0"/>
        </a:p>
      </cdr:txBody>
    </cdr:sp>
  </cdr:relSizeAnchor>
  <cdr:relSizeAnchor xmlns:cdr="http://schemas.openxmlformats.org/drawingml/2006/chartDrawing">
    <cdr:from>
      <cdr:x>0.26635</cdr:x>
      <cdr:y>0.05585</cdr:y>
    </cdr:from>
    <cdr:to>
      <cdr:x>0.92823</cdr:x>
      <cdr:y>0.17819</cdr:y>
    </cdr:to>
    <cdr:sp macro="" textlink="'7 point test'!$X$31">
      <cdr:nvSpPr>
        <cdr:cNvPr id="3" name="Textfeld 1"/>
        <cdr:cNvSpPr txBox="1"/>
      </cdr:nvSpPr>
      <cdr:spPr>
        <a:xfrm xmlns:a="http://schemas.openxmlformats.org/drawingml/2006/main">
          <a:off x="1060450" y="13335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620BA4-77C1-4ABC-B62C-7A352FF62E00}" type="TxLink">
            <a:rPr lang="en-US" sz="1100" b="0" i="0" u="none" strike="noStrike">
              <a:solidFill>
                <a:srgbClr val="000000"/>
              </a:solidFill>
              <a:latin typeface="Calibri"/>
              <a:cs typeface="Calibri"/>
            </a:rPr>
            <a:pPr/>
            <a:t>EXAMPLE NAME with NOM pH 4 - 10 mM</a:t>
          </a:fld>
          <a:endParaRPr lang="de-DE" sz="1050" b="0"/>
        </a:p>
      </cdr:txBody>
    </cdr:sp>
  </cdr:relSizeAnchor>
</c:userShapes>
</file>

<file path=xl/drawings/drawing16.xml><?xml version="1.0" encoding="utf-8"?>
<c:userShapes xmlns:c="http://schemas.openxmlformats.org/drawingml/2006/chart">
  <cdr:relSizeAnchor xmlns:cdr="http://schemas.openxmlformats.org/drawingml/2006/chartDrawing">
    <cdr:from>
      <cdr:x>0.29346</cdr:x>
      <cdr:y>0.04787</cdr:y>
    </cdr:from>
    <cdr:to>
      <cdr:x>0.95534</cdr:x>
      <cdr:y>0.17021</cdr:y>
    </cdr:to>
    <cdr:sp macro="" textlink="'7 point test'!$X$44">
      <cdr:nvSpPr>
        <cdr:cNvPr id="2" name="Textfeld 1"/>
        <cdr:cNvSpPr txBox="1"/>
      </cdr:nvSpPr>
      <cdr:spPr>
        <a:xfrm xmlns:a="http://schemas.openxmlformats.org/drawingml/2006/main">
          <a:off x="1168400" y="11430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D04D9A5-DDFC-4653-90B1-71F49624C132}" type="TxLink">
            <a:rPr lang="en-US" sz="1100" b="0" i="0" u="none" strike="noStrike">
              <a:solidFill>
                <a:srgbClr val="000000"/>
              </a:solidFill>
              <a:latin typeface="Calibri"/>
              <a:cs typeface="Calibri"/>
            </a:rPr>
            <a:pPr/>
            <a:t>EXAMPLE NAME with NOM pH 7 - 0 mM</a:t>
          </a:fld>
          <a:endParaRPr lang="de-DE" sz="1050" b="0"/>
        </a:p>
      </cdr:txBody>
    </cdr:sp>
  </cdr:relSizeAnchor>
</c:userShapes>
</file>

<file path=xl/drawings/drawing17.xml><?xml version="1.0" encoding="utf-8"?>
<c:userShapes xmlns:c="http://schemas.openxmlformats.org/drawingml/2006/chart">
  <cdr:relSizeAnchor xmlns:cdr="http://schemas.openxmlformats.org/drawingml/2006/chartDrawing">
    <cdr:from>
      <cdr:x>0.29825</cdr:x>
      <cdr:y>0.05053</cdr:y>
    </cdr:from>
    <cdr:to>
      <cdr:x>0.96013</cdr:x>
      <cdr:y>0.17287</cdr:y>
    </cdr:to>
    <cdr:sp macro="" textlink="'7 point test'!$X$57">
      <cdr:nvSpPr>
        <cdr:cNvPr id="2" name="Textfeld 1"/>
        <cdr:cNvSpPr txBox="1"/>
      </cdr:nvSpPr>
      <cdr:spPr>
        <a:xfrm xmlns:a="http://schemas.openxmlformats.org/drawingml/2006/main">
          <a:off x="1187450" y="12065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15EB904-3B5C-414C-916D-A819D9AB79C2}" type="TxLink">
            <a:rPr lang="en-US" sz="1100" b="0" i="0" u="none" strike="noStrike">
              <a:solidFill>
                <a:srgbClr val="000000"/>
              </a:solidFill>
              <a:latin typeface="Calibri"/>
              <a:cs typeface="Calibri"/>
            </a:rPr>
            <a:pPr/>
            <a:t>EXAMPLE NAME with NOM pH 7 - 1 mM</a:t>
          </a:fld>
          <a:endParaRPr lang="de-DE" sz="1050" b="0"/>
        </a:p>
      </cdr:txBody>
    </cdr:sp>
  </cdr:relSizeAnchor>
</c:userShapes>
</file>

<file path=xl/drawings/drawing18.xml><?xml version="1.0" encoding="utf-8"?>
<c:userShapes xmlns:c="http://schemas.openxmlformats.org/drawingml/2006/chart">
  <cdr:relSizeAnchor xmlns:cdr="http://schemas.openxmlformats.org/drawingml/2006/chartDrawing">
    <cdr:from>
      <cdr:x>0.24645</cdr:x>
      <cdr:y>0.05905</cdr:y>
    </cdr:from>
    <cdr:to>
      <cdr:x>0.90833</cdr:x>
      <cdr:y>0.18139</cdr:y>
    </cdr:to>
    <cdr:sp macro="" textlink="'7 point test'!$X$70">
      <cdr:nvSpPr>
        <cdr:cNvPr id="2" name="Textfeld 1"/>
        <cdr:cNvSpPr txBox="1"/>
      </cdr:nvSpPr>
      <cdr:spPr>
        <a:xfrm xmlns:a="http://schemas.openxmlformats.org/drawingml/2006/main">
          <a:off x="936625" y="146050"/>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107CC6-5FC6-40C3-A384-3010727121E3}" type="TxLink">
            <a:rPr lang="en-US" sz="1100" b="0" i="0" u="none" strike="noStrike">
              <a:solidFill>
                <a:srgbClr val="000000"/>
              </a:solidFill>
              <a:latin typeface="Calibri"/>
              <a:cs typeface="Calibri"/>
            </a:rPr>
            <a:pPr/>
            <a:t>EXAMPLE NAME with NOM pH 7 - 10 mM</a:t>
          </a:fld>
          <a:endParaRPr lang="de-DE" sz="1050" b="0"/>
        </a:p>
      </cdr:txBody>
    </cdr:sp>
  </cdr:relSizeAnchor>
</c:userShapes>
</file>

<file path=xl/drawings/drawing19.xml><?xml version="1.0" encoding="utf-8"?>
<c:userShapes xmlns:c="http://schemas.openxmlformats.org/drawingml/2006/chart">
  <cdr:relSizeAnchor xmlns:cdr="http://schemas.openxmlformats.org/drawingml/2006/chartDrawing">
    <cdr:from>
      <cdr:x>0.25898</cdr:x>
      <cdr:y>0.05135</cdr:y>
    </cdr:from>
    <cdr:to>
      <cdr:x>0.92086</cdr:x>
      <cdr:y>0.17369</cdr:y>
    </cdr:to>
    <cdr:sp macro="" textlink="'7 point test'!$X$83">
      <cdr:nvSpPr>
        <cdr:cNvPr id="2" name="Textfeld 1"/>
        <cdr:cNvSpPr txBox="1"/>
      </cdr:nvSpPr>
      <cdr:spPr>
        <a:xfrm xmlns:a="http://schemas.openxmlformats.org/drawingml/2006/main">
          <a:off x="984250" y="127000"/>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52C78F1-67F8-4D89-8557-9DBE62DA53D1}" type="TxLink">
            <a:rPr lang="en-US" sz="1100" b="0" i="0" u="none" strike="noStrike">
              <a:solidFill>
                <a:srgbClr val="000000"/>
              </a:solidFill>
              <a:latin typeface="Calibri"/>
              <a:cs typeface="Calibri"/>
            </a:rPr>
            <a:pPr/>
            <a:t>EXAMPLE NAME with NOM pH 9 - 0 mM</a:t>
          </a:fld>
          <a:endParaRPr lang="de-DE" sz="1050" b="0"/>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342900</xdr:colOff>
      <xdr:row>1</xdr:row>
      <xdr:rowOff>723900</xdr:rowOff>
    </xdr:from>
    <xdr:to>
      <xdr:col>6</xdr:col>
      <xdr:colOff>133350</xdr:colOff>
      <xdr:row>3</xdr:row>
      <xdr:rowOff>57150</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a:xfrm>
          <a:off x="4152900" y="1460500"/>
          <a:ext cx="55245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0.26399</cdr:x>
      <cdr:y>0.0552</cdr:y>
    </cdr:from>
    <cdr:to>
      <cdr:x>0.92587</cdr:x>
      <cdr:y>0.17754</cdr:y>
    </cdr:to>
    <cdr:sp macro="" textlink="'7 point test'!$X$96">
      <cdr:nvSpPr>
        <cdr:cNvPr id="2" name="Textfeld 1"/>
        <cdr:cNvSpPr txBox="1"/>
      </cdr:nvSpPr>
      <cdr:spPr>
        <a:xfrm xmlns:a="http://schemas.openxmlformats.org/drawingml/2006/main">
          <a:off x="1003300" y="136525"/>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D8561C2-77B2-40EE-9B6D-70E476F496D4}" type="TxLink">
            <a:rPr lang="en-US" sz="1100" b="0" i="0" u="none" strike="noStrike">
              <a:solidFill>
                <a:srgbClr val="000000"/>
              </a:solidFill>
              <a:latin typeface="Calibri"/>
              <a:cs typeface="Calibri"/>
            </a:rPr>
            <a:pPr/>
            <a:t>EXAMPLE NAME with NOM pH 9 - 1 mM</a:t>
          </a:fld>
          <a:endParaRPr lang="de-DE" sz="1050" b="0"/>
        </a:p>
      </cdr:txBody>
    </cdr:sp>
  </cdr:relSizeAnchor>
</c:userShapes>
</file>

<file path=xl/drawings/drawing21.xml><?xml version="1.0" encoding="utf-8"?>
<c:userShapes xmlns:c="http://schemas.openxmlformats.org/drawingml/2006/chart">
  <cdr:relSizeAnchor xmlns:cdr="http://schemas.openxmlformats.org/drawingml/2006/chartDrawing">
    <cdr:from>
      <cdr:x>0.24896</cdr:x>
      <cdr:y>0.05135</cdr:y>
    </cdr:from>
    <cdr:to>
      <cdr:x>0.91084</cdr:x>
      <cdr:y>0.17369</cdr:y>
    </cdr:to>
    <cdr:sp macro="" textlink="'7 point test'!$X$109">
      <cdr:nvSpPr>
        <cdr:cNvPr id="2" name="Textfeld 1"/>
        <cdr:cNvSpPr txBox="1"/>
      </cdr:nvSpPr>
      <cdr:spPr>
        <a:xfrm xmlns:a="http://schemas.openxmlformats.org/drawingml/2006/main">
          <a:off x="946150" y="127000"/>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49EE2A2-A250-486F-A336-404710477E8F}" type="TxLink">
            <a:rPr lang="en-US" sz="1100" b="0" i="0" u="none" strike="noStrike">
              <a:solidFill>
                <a:srgbClr val="000000"/>
              </a:solidFill>
              <a:latin typeface="Calibri"/>
              <a:cs typeface="Calibri"/>
            </a:rPr>
            <a:pPr/>
            <a:t>EXAMPLE NAME with NOM pH 9 - 10 mM</a:t>
          </a:fld>
          <a:endParaRPr lang="de-DE" sz="1050" b="0"/>
        </a:p>
      </cdr:txBody>
    </cdr:sp>
  </cdr:relSizeAnchor>
</c:userShapes>
</file>

<file path=xl/drawings/drawing22.xml><?xml version="1.0" encoding="utf-8"?>
<xdr:wsDr xmlns:xdr="http://schemas.openxmlformats.org/drawingml/2006/spreadsheetDrawing" xmlns:a="http://schemas.openxmlformats.org/drawingml/2006/main">
  <xdr:twoCellAnchor>
    <xdr:from>
      <xdr:col>7</xdr:col>
      <xdr:colOff>9525</xdr:colOff>
      <xdr:row>7</xdr:row>
      <xdr:rowOff>171450</xdr:rowOff>
    </xdr:from>
    <xdr:to>
      <xdr:col>12</xdr:col>
      <xdr:colOff>9525</xdr:colOff>
      <xdr:row>9</xdr:row>
      <xdr:rowOff>38100</xdr:rowOff>
    </xdr:to>
    <xdr:sp macro="" textlink="">
      <xdr:nvSpPr>
        <xdr:cNvPr id="3" name="Rechteck 2">
          <a:extLst>
            <a:ext uri="{FF2B5EF4-FFF2-40B4-BE49-F238E27FC236}">
              <a16:creationId xmlns:a16="http://schemas.microsoft.com/office/drawing/2014/main" id="{00000000-0008-0000-0200-000003000000}"/>
            </a:ext>
          </a:extLst>
        </xdr:cNvPr>
        <xdr:cNvSpPr/>
      </xdr:nvSpPr>
      <xdr:spPr>
        <a:xfrm>
          <a:off x="5343525" y="4448175"/>
          <a:ext cx="3810000" cy="247650"/>
        </a:xfrm>
        <a:prstGeom prst="rect">
          <a:avLst/>
        </a:prstGeom>
        <a:gradFill flip="none" rotWithShape="1">
          <a:gsLst>
            <a:gs pos="0">
              <a:schemeClr val="accent1">
                <a:lumMod val="60000"/>
                <a:lumOff val="40000"/>
              </a:schemeClr>
            </a:gs>
            <a:gs pos="100000">
              <a:schemeClr val="accent5">
                <a:lumMod val="50000"/>
              </a:schemeClr>
            </a:gs>
          </a:gsLst>
          <a:lin ang="0" scaled="1"/>
          <a:tileRect/>
        </a:gra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1100">
              <a:solidFill>
                <a:sysClr val="windowText" lastClr="000000"/>
              </a:solidFill>
            </a:rPr>
            <a:t>high stability                                                                      </a:t>
          </a:r>
          <a:r>
            <a:rPr lang="de-DE" sz="1100">
              <a:solidFill>
                <a:schemeClr val="lt1"/>
              </a:solidFill>
              <a:effectLst/>
              <a:latin typeface="+mn-lt"/>
              <a:ea typeface="+mn-ea"/>
              <a:cs typeface="+mn-cs"/>
            </a:rPr>
            <a:t>low stability</a:t>
          </a:r>
          <a:endParaRPr lang="de-DE">
            <a:effectLst/>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6350</xdr:colOff>
      <xdr:row>4</xdr:row>
      <xdr:rowOff>0</xdr:rowOff>
    </xdr:from>
    <xdr:to>
      <xdr:col>10</xdr:col>
      <xdr:colOff>787400</xdr:colOff>
      <xdr:row>16</xdr:row>
      <xdr:rowOff>171450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xdr:colOff>
      <xdr:row>17</xdr:row>
      <xdr:rowOff>31750</xdr:rowOff>
    </xdr:from>
    <xdr:to>
      <xdr:col>10</xdr:col>
      <xdr:colOff>793750</xdr:colOff>
      <xdr:row>30</xdr:row>
      <xdr:rowOff>19050</xdr:rowOff>
    </xdr:to>
    <xdr:graphicFrame macro="">
      <xdr:nvGraphicFramePr>
        <xdr:cNvPr id="4" name="Diagramm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6350</xdr:colOff>
      <xdr:row>30</xdr:row>
      <xdr:rowOff>19050</xdr:rowOff>
    </xdr:from>
    <xdr:to>
      <xdr:col>10</xdr:col>
      <xdr:colOff>787400</xdr:colOff>
      <xdr:row>43</xdr:row>
      <xdr:rowOff>6350</xdr:rowOff>
    </xdr:to>
    <xdr:graphicFrame macro="">
      <xdr:nvGraphicFramePr>
        <xdr:cNvPr id="5" name="Diagramm 4">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6350</xdr:colOff>
      <xdr:row>43</xdr:row>
      <xdr:rowOff>12700</xdr:rowOff>
    </xdr:from>
    <xdr:to>
      <xdr:col>10</xdr:col>
      <xdr:colOff>787400</xdr:colOff>
      <xdr:row>56</xdr:row>
      <xdr:rowOff>0</xdr:rowOff>
    </xdr:to>
    <xdr:graphicFrame macro="">
      <xdr:nvGraphicFramePr>
        <xdr:cNvPr id="6" name="Diagramm 5">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6350</xdr:colOff>
      <xdr:row>56</xdr:row>
      <xdr:rowOff>12700</xdr:rowOff>
    </xdr:from>
    <xdr:to>
      <xdr:col>10</xdr:col>
      <xdr:colOff>787400</xdr:colOff>
      <xdr:row>69</xdr:row>
      <xdr:rowOff>0</xdr:rowOff>
    </xdr:to>
    <xdr:graphicFrame macro="">
      <xdr:nvGraphicFramePr>
        <xdr:cNvPr id="7" name="Diagramm 6">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6350</xdr:colOff>
      <xdr:row>69</xdr:row>
      <xdr:rowOff>12700</xdr:rowOff>
    </xdr:from>
    <xdr:to>
      <xdr:col>10</xdr:col>
      <xdr:colOff>787400</xdr:colOff>
      <xdr:row>82</xdr:row>
      <xdr:rowOff>0</xdr:rowOff>
    </xdr:to>
    <xdr:graphicFrame macro="">
      <xdr:nvGraphicFramePr>
        <xdr:cNvPr id="8" name="Diagramm 7">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6350</xdr:colOff>
      <xdr:row>82</xdr:row>
      <xdr:rowOff>12700</xdr:rowOff>
    </xdr:from>
    <xdr:to>
      <xdr:col>10</xdr:col>
      <xdr:colOff>787400</xdr:colOff>
      <xdr:row>95</xdr:row>
      <xdr:rowOff>0</xdr:rowOff>
    </xdr:to>
    <xdr:graphicFrame macro="">
      <xdr:nvGraphicFramePr>
        <xdr:cNvPr id="9" name="Diagramm 8">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6350</xdr:colOff>
      <xdr:row>95</xdr:row>
      <xdr:rowOff>12700</xdr:rowOff>
    </xdr:from>
    <xdr:to>
      <xdr:col>10</xdr:col>
      <xdr:colOff>787400</xdr:colOff>
      <xdr:row>108</xdr:row>
      <xdr:rowOff>0</xdr:rowOff>
    </xdr:to>
    <xdr:graphicFrame macro="">
      <xdr:nvGraphicFramePr>
        <xdr:cNvPr id="10" name="Diagramm 9">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6350</xdr:colOff>
      <xdr:row>108</xdr:row>
      <xdr:rowOff>12700</xdr:rowOff>
    </xdr:from>
    <xdr:to>
      <xdr:col>10</xdr:col>
      <xdr:colOff>787400</xdr:colOff>
      <xdr:row>121</xdr:row>
      <xdr:rowOff>0</xdr:rowOff>
    </xdr:to>
    <xdr:graphicFrame macro="">
      <xdr:nvGraphicFramePr>
        <xdr:cNvPr id="11" name="Diagramm 10">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0</xdr:colOff>
      <xdr:row>4</xdr:row>
      <xdr:rowOff>0</xdr:rowOff>
    </xdr:from>
    <xdr:to>
      <xdr:col>22</xdr:col>
      <xdr:colOff>752475</xdr:colOff>
      <xdr:row>16</xdr:row>
      <xdr:rowOff>171450</xdr:rowOff>
    </xdr:to>
    <xdr:graphicFrame macro="">
      <xdr:nvGraphicFramePr>
        <xdr:cNvPr id="13" name="Diagramm 1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6350</xdr:colOff>
      <xdr:row>17</xdr:row>
      <xdr:rowOff>0</xdr:rowOff>
    </xdr:from>
    <xdr:to>
      <xdr:col>22</xdr:col>
      <xdr:colOff>758825</xdr:colOff>
      <xdr:row>29</xdr:row>
      <xdr:rowOff>177800</xdr:rowOff>
    </xdr:to>
    <xdr:graphicFrame macro="">
      <xdr:nvGraphicFramePr>
        <xdr:cNvPr id="14" name="Diagramm 1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0</xdr:colOff>
      <xdr:row>29</xdr:row>
      <xdr:rowOff>177800</xdr:rowOff>
    </xdr:from>
    <xdr:to>
      <xdr:col>22</xdr:col>
      <xdr:colOff>752475</xdr:colOff>
      <xdr:row>42</xdr:row>
      <xdr:rowOff>165100</xdr:rowOff>
    </xdr:to>
    <xdr:graphicFrame macro="">
      <xdr:nvGraphicFramePr>
        <xdr:cNvPr id="15" name="Diagramm 14">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0</xdr:colOff>
      <xdr:row>42</xdr:row>
      <xdr:rowOff>171450</xdr:rowOff>
    </xdr:from>
    <xdr:to>
      <xdr:col>22</xdr:col>
      <xdr:colOff>752475</xdr:colOff>
      <xdr:row>55</xdr:row>
      <xdr:rowOff>158750</xdr:rowOff>
    </xdr:to>
    <xdr:graphicFrame macro="">
      <xdr:nvGraphicFramePr>
        <xdr:cNvPr id="16" name="Diagramm 15">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18</xdr:col>
      <xdr:colOff>0</xdr:colOff>
      <xdr:row>55</xdr:row>
      <xdr:rowOff>171450</xdr:rowOff>
    </xdr:from>
    <xdr:to>
      <xdr:col>22</xdr:col>
      <xdr:colOff>752475</xdr:colOff>
      <xdr:row>68</xdr:row>
      <xdr:rowOff>158750</xdr:rowOff>
    </xdr:to>
    <xdr:graphicFrame macro="">
      <xdr:nvGraphicFramePr>
        <xdr:cNvPr id="17" name="Diagramm 16">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0</xdr:colOff>
      <xdr:row>68</xdr:row>
      <xdr:rowOff>171450</xdr:rowOff>
    </xdr:from>
    <xdr:to>
      <xdr:col>22</xdr:col>
      <xdr:colOff>752475</xdr:colOff>
      <xdr:row>81</xdr:row>
      <xdr:rowOff>158750</xdr:rowOff>
    </xdr:to>
    <xdr:graphicFrame macro="">
      <xdr:nvGraphicFramePr>
        <xdr:cNvPr id="18" name="Diagramm 17">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0</xdr:colOff>
      <xdr:row>81</xdr:row>
      <xdr:rowOff>171450</xdr:rowOff>
    </xdr:from>
    <xdr:to>
      <xdr:col>22</xdr:col>
      <xdr:colOff>752475</xdr:colOff>
      <xdr:row>94</xdr:row>
      <xdr:rowOff>158750</xdr:rowOff>
    </xdr:to>
    <xdr:graphicFrame macro="">
      <xdr:nvGraphicFramePr>
        <xdr:cNvPr id="19" name="Diagramm 18">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0</xdr:colOff>
      <xdr:row>94</xdr:row>
      <xdr:rowOff>171450</xdr:rowOff>
    </xdr:from>
    <xdr:to>
      <xdr:col>22</xdr:col>
      <xdr:colOff>752475</xdr:colOff>
      <xdr:row>107</xdr:row>
      <xdr:rowOff>158750</xdr:rowOff>
    </xdr:to>
    <xdr:graphicFrame macro="">
      <xdr:nvGraphicFramePr>
        <xdr:cNvPr id="20" name="Diagramm 19">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xdr:col>
      <xdr:colOff>0</xdr:colOff>
      <xdr:row>107</xdr:row>
      <xdr:rowOff>171450</xdr:rowOff>
    </xdr:from>
    <xdr:to>
      <xdr:col>22</xdr:col>
      <xdr:colOff>752475</xdr:colOff>
      <xdr:row>120</xdr:row>
      <xdr:rowOff>158750</xdr:rowOff>
    </xdr:to>
    <xdr:graphicFrame macro="">
      <xdr:nvGraphicFramePr>
        <xdr:cNvPr id="21" name="Diagramm 20">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0.29506</cdr:x>
      <cdr:y>0.05053</cdr:y>
    </cdr:from>
    <cdr:to>
      <cdr:x>0.95694</cdr:x>
      <cdr:y>0.17287</cdr:y>
    </cdr:to>
    <cdr:sp macro="" textlink="'7 point test'!$L$5">
      <cdr:nvSpPr>
        <cdr:cNvPr id="3" name="Textfeld 2"/>
        <cdr:cNvSpPr txBox="1"/>
      </cdr:nvSpPr>
      <cdr:spPr>
        <a:xfrm xmlns:a="http://schemas.openxmlformats.org/drawingml/2006/main">
          <a:off x="1174750" y="120650"/>
          <a:ext cx="2635250" cy="2921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A2E045E5-35D0-4836-B9D9-9DD1FB0EA4C7}" type="TxLink">
            <a:rPr lang="en-US" sz="1050" b="0" i="0" u="none" strike="noStrike">
              <a:solidFill>
                <a:srgbClr val="000000"/>
              </a:solidFill>
              <a:latin typeface="Calibri"/>
              <a:cs typeface="Calibri"/>
            </a:rPr>
            <a:pPr/>
            <a:t>EXAMPLE NAME w/o NOM pH 4 - 0 mM</a:t>
          </a:fld>
          <a:endParaRPr lang="de-DE" sz="1050" b="0"/>
        </a:p>
      </cdr:txBody>
    </cdr:sp>
  </cdr:relSizeAnchor>
</c:userShapes>
</file>

<file path=xl/drawings/drawing5.xml><?xml version="1.0" encoding="utf-8"?>
<c:userShapes xmlns:c="http://schemas.openxmlformats.org/drawingml/2006/chart">
  <cdr:relSizeAnchor xmlns:cdr="http://schemas.openxmlformats.org/drawingml/2006/chartDrawing">
    <cdr:from>
      <cdr:x>0.29506</cdr:x>
      <cdr:y>0.05851</cdr:y>
    </cdr:from>
    <cdr:to>
      <cdr:x>0.95694</cdr:x>
      <cdr:y>0.18085</cdr:y>
    </cdr:to>
    <cdr:sp macro="" textlink="'7 point test'!$L$18">
      <cdr:nvSpPr>
        <cdr:cNvPr id="2" name="Textfeld 1"/>
        <cdr:cNvSpPr txBox="1"/>
      </cdr:nvSpPr>
      <cdr:spPr>
        <a:xfrm xmlns:a="http://schemas.openxmlformats.org/drawingml/2006/main">
          <a:off x="1174750" y="13970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EBD612D-B061-41E2-B23D-61A97AC73FA8}" type="TxLink">
            <a:rPr lang="en-US" sz="1050" b="0" i="0" u="none" strike="noStrike">
              <a:solidFill>
                <a:srgbClr val="000000"/>
              </a:solidFill>
              <a:latin typeface="Calibri"/>
              <a:cs typeface="Calibri"/>
            </a:rPr>
            <a:pPr/>
            <a:t>EXAMPLE NAME w/o NOM pH 4 - 1 mM</a:t>
          </a:fld>
          <a:endParaRPr lang="de-DE" sz="1050" b="0"/>
        </a:p>
      </cdr:txBody>
    </cdr:sp>
  </cdr:relSizeAnchor>
</c:userShapes>
</file>

<file path=xl/drawings/drawing6.xml><?xml version="1.0" encoding="utf-8"?>
<c:userShapes xmlns:c="http://schemas.openxmlformats.org/drawingml/2006/chart">
  <cdr:relSizeAnchor xmlns:cdr="http://schemas.openxmlformats.org/drawingml/2006/chartDrawing">
    <cdr:from>
      <cdr:x>0.28549</cdr:x>
      <cdr:y>0.05585</cdr:y>
    </cdr:from>
    <cdr:to>
      <cdr:x>0.94737</cdr:x>
      <cdr:y>0.17819</cdr:y>
    </cdr:to>
    <cdr:sp macro="" textlink="'7 point test'!$L$32">
      <cdr:nvSpPr>
        <cdr:cNvPr id="2" name="Textfeld 1"/>
        <cdr:cNvSpPr txBox="1"/>
      </cdr:nvSpPr>
      <cdr:spPr>
        <a:xfrm xmlns:a="http://schemas.openxmlformats.org/drawingml/2006/main">
          <a:off x="1136650" y="13335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4F44E8C-F9B8-4848-B1F6-C99B7779F2C4}" type="TxLink">
            <a:rPr lang="en-US" sz="1100" b="1" i="0" u="none" strike="noStrike">
              <a:solidFill>
                <a:srgbClr val="000000"/>
              </a:solidFill>
              <a:latin typeface="Calibri"/>
              <a:cs typeface="Calibri"/>
            </a:rPr>
            <a:pPr/>
            <a:t> </a:t>
          </a:fld>
          <a:endParaRPr lang="de-DE" sz="1100" b="0"/>
        </a:p>
      </cdr:txBody>
    </cdr:sp>
  </cdr:relSizeAnchor>
  <cdr:relSizeAnchor xmlns:cdr="http://schemas.openxmlformats.org/drawingml/2006/chartDrawing">
    <cdr:from>
      <cdr:x>0.26635</cdr:x>
      <cdr:y>0.05585</cdr:y>
    </cdr:from>
    <cdr:to>
      <cdr:x>0.92823</cdr:x>
      <cdr:y>0.17819</cdr:y>
    </cdr:to>
    <cdr:sp macro="" textlink="'7 point test'!$L$31">
      <cdr:nvSpPr>
        <cdr:cNvPr id="3" name="Textfeld 1"/>
        <cdr:cNvSpPr txBox="1"/>
      </cdr:nvSpPr>
      <cdr:spPr>
        <a:xfrm xmlns:a="http://schemas.openxmlformats.org/drawingml/2006/main">
          <a:off x="1060450" y="13335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947704-5AF0-4FD1-ACA4-21105590385E}" type="TxLink">
            <a:rPr lang="en-US" sz="1050" b="0" i="0" u="none" strike="noStrike">
              <a:solidFill>
                <a:srgbClr val="000000"/>
              </a:solidFill>
              <a:latin typeface="Calibri"/>
              <a:cs typeface="Calibri"/>
            </a:rPr>
            <a:pPr/>
            <a:t>EXAMPLE NAME w/o NOM pH 4 - 10 mM</a:t>
          </a:fld>
          <a:endParaRPr lang="de-DE" sz="1050" b="0"/>
        </a:p>
      </cdr:txBody>
    </cdr:sp>
  </cdr:relSizeAnchor>
</c:userShapes>
</file>

<file path=xl/drawings/drawing7.xml><?xml version="1.0" encoding="utf-8"?>
<c:userShapes xmlns:c="http://schemas.openxmlformats.org/drawingml/2006/chart">
  <cdr:relSizeAnchor xmlns:cdr="http://schemas.openxmlformats.org/drawingml/2006/chartDrawing">
    <cdr:from>
      <cdr:x>0.29346</cdr:x>
      <cdr:y>0.04787</cdr:y>
    </cdr:from>
    <cdr:to>
      <cdr:x>0.95534</cdr:x>
      <cdr:y>0.17021</cdr:y>
    </cdr:to>
    <cdr:sp macro="" textlink="'7 point test'!$L$44">
      <cdr:nvSpPr>
        <cdr:cNvPr id="2" name="Textfeld 1"/>
        <cdr:cNvSpPr txBox="1"/>
      </cdr:nvSpPr>
      <cdr:spPr>
        <a:xfrm xmlns:a="http://schemas.openxmlformats.org/drawingml/2006/main">
          <a:off x="1168400" y="11430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1C18A8E-7DE1-49F0-81D5-03383E914D33}" type="TxLink">
            <a:rPr lang="en-US" sz="1050" b="0" i="0" u="none" strike="noStrike">
              <a:solidFill>
                <a:srgbClr val="000000"/>
              </a:solidFill>
              <a:latin typeface="Calibri"/>
              <a:cs typeface="Calibri"/>
            </a:rPr>
            <a:pPr/>
            <a:t>EXAMPLE NAME w/o NOM pH 7 - 0 mM</a:t>
          </a:fld>
          <a:endParaRPr lang="de-DE" sz="1050" b="0"/>
        </a:p>
      </cdr:txBody>
    </cdr:sp>
  </cdr:relSizeAnchor>
</c:userShapes>
</file>

<file path=xl/drawings/drawing8.xml><?xml version="1.0" encoding="utf-8"?>
<c:userShapes xmlns:c="http://schemas.openxmlformats.org/drawingml/2006/chart">
  <cdr:relSizeAnchor xmlns:cdr="http://schemas.openxmlformats.org/drawingml/2006/chartDrawing">
    <cdr:from>
      <cdr:x>0.29825</cdr:x>
      <cdr:y>0.05053</cdr:y>
    </cdr:from>
    <cdr:to>
      <cdr:x>0.96013</cdr:x>
      <cdr:y>0.17287</cdr:y>
    </cdr:to>
    <cdr:sp macro="" textlink="'7 point test'!$L$57">
      <cdr:nvSpPr>
        <cdr:cNvPr id="2" name="Textfeld 1"/>
        <cdr:cNvSpPr txBox="1"/>
      </cdr:nvSpPr>
      <cdr:spPr>
        <a:xfrm xmlns:a="http://schemas.openxmlformats.org/drawingml/2006/main">
          <a:off x="1187450" y="120650"/>
          <a:ext cx="2635250" cy="292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3204C45-9D25-4CAC-B06E-CECFF28C2353}" type="TxLink">
            <a:rPr lang="en-US" sz="1050" b="0" i="0" u="none" strike="noStrike">
              <a:solidFill>
                <a:srgbClr val="000000"/>
              </a:solidFill>
              <a:latin typeface="Calibri"/>
              <a:cs typeface="Calibri"/>
            </a:rPr>
            <a:pPr/>
            <a:t>EXAMPLE NAME w/o NOM pH 7 - 1 mM</a:t>
          </a:fld>
          <a:endParaRPr lang="de-DE" sz="1050" b="0"/>
        </a:p>
      </cdr:txBody>
    </cdr:sp>
  </cdr:relSizeAnchor>
</c:userShapes>
</file>

<file path=xl/drawings/drawing9.xml><?xml version="1.0" encoding="utf-8"?>
<c:userShapes xmlns:c="http://schemas.openxmlformats.org/drawingml/2006/chart">
  <cdr:relSizeAnchor xmlns:cdr="http://schemas.openxmlformats.org/drawingml/2006/chartDrawing">
    <cdr:from>
      <cdr:x>0.24645</cdr:x>
      <cdr:y>0.05905</cdr:y>
    </cdr:from>
    <cdr:to>
      <cdr:x>0.90833</cdr:x>
      <cdr:y>0.18139</cdr:y>
    </cdr:to>
    <cdr:sp macro="" textlink="'7 point test'!$L$70">
      <cdr:nvSpPr>
        <cdr:cNvPr id="2" name="Textfeld 1"/>
        <cdr:cNvSpPr txBox="1"/>
      </cdr:nvSpPr>
      <cdr:spPr>
        <a:xfrm xmlns:a="http://schemas.openxmlformats.org/drawingml/2006/main">
          <a:off x="936625" y="146050"/>
          <a:ext cx="2515458" cy="3025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6DD6E65-905E-4435-8B9F-E7D9F3C22BC3}" type="TxLink">
            <a:rPr lang="en-US" sz="1100" b="0" i="0" u="none" strike="noStrike">
              <a:solidFill>
                <a:srgbClr val="000000"/>
              </a:solidFill>
              <a:latin typeface="Calibri"/>
              <a:cs typeface="Calibri"/>
            </a:rPr>
            <a:pPr/>
            <a:t>EXAMPLE NAME w/o NOM pH 7 - 10 mM</a:t>
          </a:fld>
          <a:endParaRPr lang="de-DE" sz="1050" b="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B43" sqref="B43"/>
    </sheetView>
  </sheetViews>
  <sheetFormatPr defaultColWidth="11.453125" defaultRowHeight="14.5" x14ac:dyDescent="0.35"/>
  <cols>
    <col min="1" max="1" width="114.26953125" customWidth="1"/>
    <col min="2" max="2" width="111.1796875" bestFit="1" customWidth="1"/>
  </cols>
  <sheetData>
    <row r="1" spans="1:1" x14ac:dyDescent="0.35">
      <c r="A1" s="22" t="s">
        <v>19</v>
      </c>
    </row>
    <row r="2" spans="1:1" x14ac:dyDescent="0.35">
      <c r="A2" t="s">
        <v>20</v>
      </c>
    </row>
    <row r="4" spans="1:1" x14ac:dyDescent="0.35">
      <c r="A4" s="23" t="s">
        <v>22</v>
      </c>
    </row>
    <row r="5" spans="1:1" ht="43.5" x14ac:dyDescent="0.35">
      <c r="A5" s="24" t="s">
        <v>27</v>
      </c>
    </row>
    <row r="6" spans="1:1" ht="43.5" x14ac:dyDescent="0.35">
      <c r="A6" s="24" t="s">
        <v>21</v>
      </c>
    </row>
    <row r="8" spans="1:1" x14ac:dyDescent="0.35">
      <c r="A8" s="23" t="s">
        <v>18</v>
      </c>
    </row>
    <row r="9" spans="1:1" x14ac:dyDescent="0.35">
      <c r="A9" s="30" t="s">
        <v>42</v>
      </c>
    </row>
    <row r="10" spans="1:1" x14ac:dyDescent="0.35">
      <c r="A10" t="s">
        <v>43</v>
      </c>
    </row>
    <row r="11" spans="1:1" ht="29" x14ac:dyDescent="0.35">
      <c r="A11" s="24" t="s">
        <v>25</v>
      </c>
    </row>
    <row r="12" spans="1:1" x14ac:dyDescent="0.35">
      <c r="A12" s="24" t="s">
        <v>26</v>
      </c>
    </row>
    <row r="13" spans="1:1" x14ac:dyDescent="0.35">
      <c r="A13" s="24" t="s">
        <v>24</v>
      </c>
    </row>
    <row r="15" spans="1:1" x14ac:dyDescent="0.35">
      <c r="A15" s="23" t="s">
        <v>23</v>
      </c>
    </row>
    <row r="16" spans="1:1" x14ac:dyDescent="0.35">
      <c r="A16" s="24" t="s">
        <v>44</v>
      </c>
    </row>
    <row r="17" spans="1:1" x14ac:dyDescent="0.35">
      <c r="A17" s="24"/>
    </row>
    <row r="22" spans="1:1" x14ac:dyDescent="0.35">
      <c r="A22" t="s">
        <v>45</v>
      </c>
    </row>
  </sheetData>
  <sheetProtection password="BE3D" sheet="1" objects="1" scenarios="1" selectLockedCells="1" selectUn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showGridLines="0" showRowColHeaders="0" workbookViewId="0">
      <selection activeCell="H1" sqref="H1:L5"/>
    </sheetView>
  </sheetViews>
  <sheetFormatPr defaultColWidth="11.453125" defaultRowHeight="14.5" x14ac:dyDescent="0.35"/>
  <cols>
    <col min="1" max="12" width="12.7265625" customWidth="1"/>
  </cols>
  <sheetData>
    <row r="1" spans="1:12" ht="63.75" customHeight="1" thickBot="1" x14ac:dyDescent="0.4">
      <c r="A1" s="6" t="s">
        <v>1</v>
      </c>
      <c r="B1" s="1">
        <v>4</v>
      </c>
      <c r="C1" s="1">
        <v>7</v>
      </c>
      <c r="D1" s="1">
        <v>9</v>
      </c>
      <c r="E1" s="2" t="s">
        <v>0</v>
      </c>
      <c r="F1" s="8"/>
      <c r="G1" s="8"/>
      <c r="H1" s="18" t="s">
        <v>15</v>
      </c>
      <c r="I1" s="1">
        <v>4</v>
      </c>
      <c r="J1" s="1">
        <v>7</v>
      </c>
      <c r="K1" s="1">
        <v>9</v>
      </c>
      <c r="L1" s="2" t="s">
        <v>0</v>
      </c>
    </row>
    <row r="2" spans="1:12" ht="63.75" customHeight="1" thickBot="1" x14ac:dyDescent="0.4">
      <c r="A2" s="3">
        <v>10</v>
      </c>
      <c r="B2" s="7">
        <v>2</v>
      </c>
      <c r="C2" s="7">
        <v>6</v>
      </c>
      <c r="D2" s="7">
        <v>8</v>
      </c>
      <c r="E2" s="5"/>
      <c r="F2" s="8"/>
      <c r="G2" s="8"/>
      <c r="H2" s="3">
        <v>10</v>
      </c>
      <c r="I2" s="15">
        <f t="shared" ref="I2:K3" si="0">B2</f>
        <v>2</v>
      </c>
      <c r="J2" s="15">
        <f t="shared" si="0"/>
        <v>6</v>
      </c>
      <c r="K2" s="15">
        <f t="shared" si="0"/>
        <v>8</v>
      </c>
      <c r="L2" s="5"/>
    </row>
    <row r="3" spans="1:12" ht="63.75" customHeight="1" thickBot="1" x14ac:dyDescent="0.4">
      <c r="A3" s="3">
        <v>1</v>
      </c>
      <c r="B3" s="7">
        <v>9</v>
      </c>
      <c r="C3" s="7">
        <v>11</v>
      </c>
      <c r="D3" s="7">
        <v>9</v>
      </c>
      <c r="E3" s="5"/>
      <c r="F3" s="8"/>
      <c r="G3" s="8"/>
      <c r="H3" s="3">
        <v>1</v>
      </c>
      <c r="I3" s="15">
        <f>B3</f>
        <v>9</v>
      </c>
      <c r="J3" s="15">
        <f t="shared" si="0"/>
        <v>11</v>
      </c>
      <c r="K3" s="15">
        <f t="shared" si="0"/>
        <v>9</v>
      </c>
      <c r="L3" s="16" t="b">
        <f>AND(I2&lt;=10,J2&lt;=10,K2&lt;=10,I3&lt;=10,J3&lt;=10,K3&lt;=10,I4&lt;=10,J4&lt;=10,K4&lt;=10)</f>
        <v>0</v>
      </c>
    </row>
    <row r="4" spans="1:12" ht="63.75" customHeight="1" x14ac:dyDescent="0.35">
      <c r="A4" s="3">
        <v>0</v>
      </c>
      <c r="B4" s="7">
        <v>9</v>
      </c>
      <c r="C4" s="7">
        <v>7</v>
      </c>
      <c r="D4" s="7">
        <v>9</v>
      </c>
      <c r="E4" s="5"/>
      <c r="F4" s="8"/>
      <c r="G4" s="8"/>
      <c r="H4" s="3">
        <v>0</v>
      </c>
      <c r="I4" s="15">
        <f>B4</f>
        <v>9</v>
      </c>
      <c r="J4" s="15">
        <f>C4</f>
        <v>7</v>
      </c>
      <c r="K4" s="15">
        <f>D4</f>
        <v>9</v>
      </c>
      <c r="L4" s="16" t="b">
        <f>AND(I2&gt;=90,J2&gt;=90,K2&gt;=90,I3&gt;=90,J3&gt;=90,K3&gt;=90,I4&gt;=90,J4&gt;=90,K4&gt;=90)</f>
        <v>0</v>
      </c>
    </row>
    <row r="5" spans="1:12" ht="63.75" customHeight="1" x14ac:dyDescent="0.35">
      <c r="A5" s="6" t="s">
        <v>13</v>
      </c>
      <c r="B5" s="5"/>
      <c r="C5" s="5"/>
      <c r="D5" s="5"/>
      <c r="E5" s="18" t="s">
        <v>1</v>
      </c>
      <c r="F5" s="8"/>
      <c r="G5" s="8"/>
      <c r="H5" s="6" t="s">
        <v>13</v>
      </c>
      <c r="I5" s="38" t="str">
        <f>IF(L4=TRUE,"stable",IF(L3=TRUE,"instable","further testing"))</f>
        <v>further testing</v>
      </c>
      <c r="J5" s="38"/>
      <c r="K5" s="38"/>
      <c r="L5" s="18" t="s">
        <v>15</v>
      </c>
    </row>
    <row r="8" spans="1:12" ht="16.5" x14ac:dyDescent="0.35">
      <c r="A8" t="s">
        <v>16</v>
      </c>
    </row>
    <row r="9" spans="1:12" x14ac:dyDescent="0.35">
      <c r="A9" t="s">
        <v>14</v>
      </c>
    </row>
  </sheetData>
  <sheetProtection password="BE3D" sheet="1" objects="1" scenarios="1"/>
  <mergeCells count="1">
    <mergeCell ref="I5:K5"/>
  </mergeCells>
  <pageMargins left="0.7" right="0.7" top="0.78740157499999996" bottom="0.78740157499999996" header="0.3" footer="0.3"/>
  <pageSetup paperSize="9" scale="57"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iconSet" priority="15" id="{3F2EC2F8-49F9-4B7B-800A-B7C64CED5DC1}">
            <x14:iconSet iconSet="3Symbols2" custom="1">
              <x14:cfvo type="percent">
                <xm:f>0</xm:f>
              </x14:cfvo>
              <x14:cfvo type="num" gte="0">
                <xm:f>10</xm:f>
              </x14:cfvo>
              <x14:cfvo type="num">
                <xm:f>90</xm:f>
              </x14:cfvo>
              <x14:cfIcon iconSet="3Symbols2" iconId="0"/>
              <x14:cfIcon iconSet="3Symbols2" iconId="1"/>
              <x14:cfIcon iconSet="3Symbols2" iconId="2"/>
            </x14:iconSet>
          </x14:cfRule>
          <xm:sqref>I2:J2</xm:sqref>
        </x14:conditionalFormatting>
        <x14:conditionalFormatting xmlns:xm="http://schemas.microsoft.com/office/excel/2006/main">
          <x14:cfRule type="iconSet" priority="7" id="{880C09F1-D14E-41F4-96EA-1D7334119DC8}">
            <x14:iconSet iconSet="3Symbols2" custom="1">
              <x14:cfvo type="percent">
                <xm:f>0</xm:f>
              </x14:cfvo>
              <x14:cfvo type="num" gte="0">
                <xm:f>10</xm:f>
              </x14:cfvo>
              <x14:cfvo type="num">
                <xm:f>90</xm:f>
              </x14:cfvo>
              <x14:cfIcon iconSet="3Symbols2" iconId="0"/>
              <x14:cfIcon iconSet="3Symbols2" iconId="1"/>
              <x14:cfIcon iconSet="3Symbols2" iconId="2"/>
            </x14:iconSet>
          </x14:cfRule>
          <xm:sqref>K2</xm:sqref>
        </x14:conditionalFormatting>
        <x14:conditionalFormatting xmlns:xm="http://schemas.microsoft.com/office/excel/2006/main">
          <x14:cfRule type="iconSet" priority="6" id="{EDEC6DE8-CEBB-42A6-BA79-2AB23DE5AE83}">
            <x14:iconSet iconSet="3Symbols2" custom="1">
              <x14:cfvo type="percent">
                <xm:f>0</xm:f>
              </x14:cfvo>
              <x14:cfvo type="num" gte="0">
                <xm:f>10</xm:f>
              </x14:cfvo>
              <x14:cfvo type="num">
                <xm:f>90</xm:f>
              </x14:cfvo>
              <x14:cfIcon iconSet="3Symbols2" iconId="0"/>
              <x14:cfIcon iconSet="3Symbols2" iconId="1"/>
              <x14:cfIcon iconSet="3Symbols2" iconId="2"/>
            </x14:iconSet>
          </x14:cfRule>
          <xm:sqref>I3</xm:sqref>
        </x14:conditionalFormatting>
        <x14:conditionalFormatting xmlns:xm="http://schemas.microsoft.com/office/excel/2006/main">
          <x14:cfRule type="iconSet" priority="5" id="{02935B3B-0C90-4BA0-BD03-554888C0C61B}">
            <x14:iconSet iconSet="3Symbols2" custom="1">
              <x14:cfvo type="percent">
                <xm:f>0</xm:f>
              </x14:cfvo>
              <x14:cfvo type="num" gte="0">
                <xm:f>10</xm:f>
              </x14:cfvo>
              <x14:cfvo type="num">
                <xm:f>90</xm:f>
              </x14:cfvo>
              <x14:cfIcon iconSet="3Symbols2" iconId="0"/>
              <x14:cfIcon iconSet="3Symbols2" iconId="1"/>
              <x14:cfIcon iconSet="3Symbols2" iconId="2"/>
            </x14:iconSet>
          </x14:cfRule>
          <xm:sqref>J3</xm:sqref>
        </x14:conditionalFormatting>
        <x14:conditionalFormatting xmlns:xm="http://schemas.microsoft.com/office/excel/2006/main">
          <x14:cfRule type="iconSet" priority="4" id="{79A83352-0383-4603-B397-2E057013A3B6}">
            <x14:iconSet iconSet="3Symbols2" custom="1">
              <x14:cfvo type="percent">
                <xm:f>0</xm:f>
              </x14:cfvo>
              <x14:cfvo type="num" gte="0">
                <xm:f>10</xm:f>
              </x14:cfvo>
              <x14:cfvo type="num">
                <xm:f>90</xm:f>
              </x14:cfvo>
              <x14:cfIcon iconSet="3Symbols2" iconId="0"/>
              <x14:cfIcon iconSet="3Symbols2" iconId="1"/>
              <x14:cfIcon iconSet="3Symbols2" iconId="2"/>
            </x14:iconSet>
          </x14:cfRule>
          <xm:sqref>K3</xm:sqref>
        </x14:conditionalFormatting>
        <x14:conditionalFormatting xmlns:xm="http://schemas.microsoft.com/office/excel/2006/main">
          <x14:cfRule type="iconSet" priority="3" id="{B039F79F-06FB-47E3-A195-7C027C1AE526}">
            <x14:iconSet iconSet="3Symbols2" custom="1">
              <x14:cfvo type="percent">
                <xm:f>0</xm:f>
              </x14:cfvo>
              <x14:cfvo type="num" gte="0">
                <xm:f>10</xm:f>
              </x14:cfvo>
              <x14:cfvo type="num">
                <xm:f>90</xm:f>
              </x14:cfvo>
              <x14:cfIcon iconSet="3Symbols2" iconId="0"/>
              <x14:cfIcon iconSet="3Symbols2" iconId="1"/>
              <x14:cfIcon iconSet="3Symbols2" iconId="2"/>
            </x14:iconSet>
          </x14:cfRule>
          <xm:sqref>I4</xm:sqref>
        </x14:conditionalFormatting>
        <x14:conditionalFormatting xmlns:xm="http://schemas.microsoft.com/office/excel/2006/main">
          <x14:cfRule type="iconSet" priority="2" id="{CF9CA0B7-CE5C-423E-992F-34C853D4ABE1}">
            <x14:iconSet iconSet="3Symbols2" custom="1">
              <x14:cfvo type="percent">
                <xm:f>0</xm:f>
              </x14:cfvo>
              <x14:cfvo type="num" gte="0">
                <xm:f>10</xm:f>
              </x14:cfvo>
              <x14:cfvo type="num">
                <xm:f>90</xm:f>
              </x14:cfvo>
              <x14:cfIcon iconSet="3Symbols2" iconId="0"/>
              <x14:cfIcon iconSet="3Symbols2" iconId="1"/>
              <x14:cfIcon iconSet="3Symbols2" iconId="2"/>
            </x14:iconSet>
          </x14:cfRule>
          <xm:sqref>J4</xm:sqref>
        </x14:conditionalFormatting>
        <x14:conditionalFormatting xmlns:xm="http://schemas.microsoft.com/office/excel/2006/main">
          <x14:cfRule type="iconSet" priority="1" id="{2EE31C94-4EED-4860-B597-71B1DA6070AA}">
            <x14:iconSet iconSet="3Symbols2" custom="1">
              <x14:cfvo type="percent">
                <xm:f>0</xm:f>
              </x14:cfvo>
              <x14:cfvo type="num" gte="0">
                <xm:f>10</xm:f>
              </x14:cfvo>
              <x14:cfvo type="num">
                <xm:f>90</xm:f>
              </x14:cfvo>
              <x14:cfIcon iconSet="3Symbols2" iconId="0"/>
              <x14:cfIcon iconSet="3Symbols2" iconId="1"/>
              <x14:cfIcon iconSet="3Symbols2" iconId="2"/>
            </x14:iconSet>
          </x14:cfRule>
          <xm:sqref>K4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0"/>
  <sheetViews>
    <sheetView tabSelected="1" workbookViewId="0">
      <selection activeCell="D1" sqref="D1:F1"/>
    </sheetView>
  </sheetViews>
  <sheetFormatPr defaultColWidth="11.453125" defaultRowHeight="14.5" x14ac:dyDescent="0.35"/>
  <cols>
    <col min="1" max="1" width="3.1796875" customWidth="1"/>
    <col min="2" max="2" width="24" customWidth="1"/>
    <col min="3" max="3" width="0.1796875" customWidth="1"/>
    <col min="4" max="4" width="8.81640625" customWidth="1"/>
    <col min="5" max="5" width="11.26953125" customWidth="1"/>
    <col min="12" max="12" width="4.81640625" style="31" hidden="1" customWidth="1"/>
    <col min="13" max="13" width="3.81640625" customWidth="1"/>
    <col min="14" max="14" width="23.54296875" customWidth="1"/>
    <col min="15" max="15" width="0" hidden="1" customWidth="1"/>
    <col min="16" max="16" width="8.81640625" customWidth="1"/>
    <col min="24" max="24" width="0" style="31" hidden="1" customWidth="1"/>
  </cols>
  <sheetData>
    <row r="1" spans="1:24" ht="29.15" customHeight="1" x14ac:dyDescent="0.35">
      <c r="B1" s="19" t="s">
        <v>17</v>
      </c>
      <c r="D1" s="39" t="s">
        <v>29</v>
      </c>
      <c r="E1" s="39"/>
      <c r="F1" s="39"/>
      <c r="G1" t="s">
        <v>41</v>
      </c>
      <c r="I1" s="37">
        <v>50</v>
      </c>
      <c r="J1" t="s">
        <v>3</v>
      </c>
    </row>
    <row r="2" spans="1:24" x14ac:dyDescent="0.35">
      <c r="B2" s="19"/>
    </row>
    <row r="3" spans="1:24" ht="29.15" customHeight="1" x14ac:dyDescent="0.35">
      <c r="A3" s="25"/>
      <c r="B3" s="40" t="s">
        <v>40</v>
      </c>
      <c r="C3" s="40"/>
      <c r="D3" s="40"/>
      <c r="E3" s="40"/>
      <c r="F3" s="40"/>
      <c r="G3" s="29"/>
      <c r="H3" s="29"/>
      <c r="I3" s="29"/>
      <c r="J3" s="29"/>
      <c r="K3" s="29"/>
      <c r="L3" s="33"/>
      <c r="M3" s="28"/>
      <c r="N3" s="41" t="s">
        <v>30</v>
      </c>
      <c r="O3" s="41"/>
      <c r="P3" s="41"/>
      <c r="Q3" s="41"/>
      <c r="R3" s="41"/>
      <c r="S3" s="27"/>
      <c r="T3" s="27"/>
      <c r="U3" s="27"/>
      <c r="V3" s="27"/>
      <c r="W3" s="27"/>
    </row>
    <row r="4" spans="1:24" x14ac:dyDescent="0.35">
      <c r="A4" s="25"/>
      <c r="M4" s="27"/>
    </row>
    <row r="5" spans="1:24" ht="15" thickBot="1" x14ac:dyDescent="0.4">
      <c r="A5" s="25"/>
      <c r="B5" s="12" t="s">
        <v>31</v>
      </c>
      <c r="C5" s="11"/>
      <c r="D5" s="12" t="s">
        <v>12</v>
      </c>
      <c r="E5" s="12" t="s">
        <v>28</v>
      </c>
      <c r="F5" s="12"/>
      <c r="G5" s="26"/>
      <c r="H5" s="26"/>
      <c r="I5" s="26"/>
      <c r="J5" s="26"/>
      <c r="K5" s="26"/>
      <c r="L5" s="32" t="str">
        <f>$D$1&amp;" "&amp;$B$3&amp;" "&amp;B5</f>
        <v>EXAMPLE NAME w/o NOM pH 4 - 0 mM</v>
      </c>
      <c r="M5" s="27"/>
      <c r="N5" s="12" t="s">
        <v>31</v>
      </c>
      <c r="O5" s="11"/>
      <c r="P5" s="12" t="s">
        <v>12</v>
      </c>
      <c r="Q5" s="12" t="s">
        <v>28</v>
      </c>
      <c r="R5" s="12"/>
      <c r="X5" s="32" t="str">
        <f>$D$1&amp;" "&amp;$N$3&amp;" "&amp;N5</f>
        <v>EXAMPLE NAME with NOM pH 4 - 0 mM</v>
      </c>
    </row>
    <row r="6" spans="1:24" x14ac:dyDescent="0.35">
      <c r="A6" s="25"/>
      <c r="B6" s="13" t="s">
        <v>2</v>
      </c>
      <c r="C6">
        <v>0</v>
      </c>
      <c r="D6" s="9">
        <v>1</v>
      </c>
      <c r="E6" s="10">
        <f>Cnom</f>
        <v>50</v>
      </c>
      <c r="F6" s="10" t="s">
        <v>3</v>
      </c>
      <c r="G6" s="10"/>
      <c r="H6" s="10"/>
      <c r="I6" s="10"/>
      <c r="J6" s="10"/>
      <c r="K6" s="10"/>
      <c r="L6" s="34"/>
      <c r="M6" s="27"/>
      <c r="N6" s="13" t="s">
        <v>2</v>
      </c>
      <c r="O6">
        <v>0</v>
      </c>
      <c r="P6" s="9">
        <v>1</v>
      </c>
      <c r="Q6" s="10">
        <f>Cnom</f>
        <v>50</v>
      </c>
      <c r="R6" s="10" t="s">
        <v>3</v>
      </c>
    </row>
    <row r="7" spans="1:24" x14ac:dyDescent="0.35">
      <c r="A7" s="25"/>
      <c r="B7" s="14" t="s">
        <v>4</v>
      </c>
      <c r="C7">
        <v>0</v>
      </c>
      <c r="D7" s="9">
        <f t="shared" ref="D7:D13" si="0">E7/Cnom</f>
        <v>0.8</v>
      </c>
      <c r="E7" s="20">
        <v>40</v>
      </c>
      <c r="F7" s="10" t="s">
        <v>3</v>
      </c>
      <c r="G7" s="10"/>
      <c r="H7" s="10"/>
      <c r="I7" s="10"/>
      <c r="J7" s="10"/>
      <c r="K7" s="10"/>
      <c r="L7" s="34"/>
      <c r="M7" s="27"/>
      <c r="N7" s="14" t="s">
        <v>4</v>
      </c>
      <c r="O7">
        <v>0</v>
      </c>
      <c r="P7" s="9">
        <f t="shared" ref="P7:P13" si="1">Q7/Cnom</f>
        <v>0.8</v>
      </c>
      <c r="Q7" s="20">
        <v>40</v>
      </c>
      <c r="R7" s="10" t="s">
        <v>3</v>
      </c>
    </row>
    <row r="8" spans="1:24" x14ac:dyDescent="0.35">
      <c r="A8" s="25"/>
      <c r="B8" s="14" t="s">
        <v>5</v>
      </c>
      <c r="C8">
        <v>1</v>
      </c>
      <c r="D8" s="9">
        <f t="shared" si="0"/>
        <v>0.6</v>
      </c>
      <c r="E8" s="20">
        <v>30</v>
      </c>
      <c r="F8" s="10" t="s">
        <v>3</v>
      </c>
      <c r="G8" s="10"/>
      <c r="H8" s="10"/>
      <c r="I8" s="10"/>
      <c r="J8" s="10"/>
      <c r="K8" s="10"/>
      <c r="L8" s="34"/>
      <c r="M8" s="27"/>
      <c r="N8" s="14" t="s">
        <v>5</v>
      </c>
      <c r="O8">
        <v>1</v>
      </c>
      <c r="P8" s="9">
        <f t="shared" si="1"/>
        <v>0.6</v>
      </c>
      <c r="Q8" s="20">
        <v>30</v>
      </c>
      <c r="R8" s="10" t="s">
        <v>3</v>
      </c>
    </row>
    <row r="9" spans="1:24" x14ac:dyDescent="0.35">
      <c r="A9" s="25"/>
      <c r="B9" s="14" t="s">
        <v>6</v>
      </c>
      <c r="C9">
        <v>2</v>
      </c>
      <c r="D9" s="9">
        <f t="shared" si="0"/>
        <v>0.44</v>
      </c>
      <c r="E9" s="20">
        <v>22</v>
      </c>
      <c r="F9" s="10" t="s">
        <v>3</v>
      </c>
      <c r="G9" s="10"/>
      <c r="H9" s="10"/>
      <c r="I9" s="10"/>
      <c r="J9" s="10"/>
      <c r="K9" s="10"/>
      <c r="L9" s="34"/>
      <c r="M9" s="27"/>
      <c r="N9" s="14" t="s">
        <v>6</v>
      </c>
      <c r="O9">
        <v>2</v>
      </c>
      <c r="P9" s="9">
        <f t="shared" si="1"/>
        <v>0.44</v>
      </c>
      <c r="Q9" s="20">
        <v>22</v>
      </c>
      <c r="R9" s="10" t="s">
        <v>3</v>
      </c>
    </row>
    <row r="10" spans="1:24" x14ac:dyDescent="0.35">
      <c r="A10" s="25"/>
      <c r="B10" s="14" t="s">
        <v>7</v>
      </c>
      <c r="C10">
        <v>3</v>
      </c>
      <c r="D10" s="9">
        <f t="shared" si="0"/>
        <v>0.4</v>
      </c>
      <c r="E10" s="20">
        <v>20</v>
      </c>
      <c r="F10" s="10" t="s">
        <v>3</v>
      </c>
      <c r="G10" s="10"/>
      <c r="H10" s="10"/>
      <c r="I10" s="10"/>
      <c r="J10" s="10"/>
      <c r="K10" s="10"/>
      <c r="L10" s="34"/>
      <c r="M10" s="27"/>
      <c r="N10" s="14" t="s">
        <v>7</v>
      </c>
      <c r="O10">
        <v>3</v>
      </c>
      <c r="P10" s="9">
        <f t="shared" si="1"/>
        <v>0.4</v>
      </c>
      <c r="Q10" s="20">
        <v>20</v>
      </c>
      <c r="R10" s="10" t="s">
        <v>3</v>
      </c>
    </row>
    <row r="11" spans="1:24" x14ac:dyDescent="0.35">
      <c r="A11" s="25"/>
      <c r="B11" s="14" t="s">
        <v>8</v>
      </c>
      <c r="C11">
        <v>4</v>
      </c>
      <c r="D11" s="9">
        <f t="shared" si="0"/>
        <v>0.4</v>
      </c>
      <c r="E11" s="20">
        <v>20</v>
      </c>
      <c r="F11" s="10" t="s">
        <v>3</v>
      </c>
      <c r="G11" s="10"/>
      <c r="H11" s="10"/>
      <c r="I11" s="10"/>
      <c r="J11" s="10"/>
      <c r="K11" s="10"/>
      <c r="L11" s="34"/>
      <c r="M11" s="27"/>
      <c r="N11" s="14" t="s">
        <v>8</v>
      </c>
      <c r="O11">
        <v>4</v>
      </c>
      <c r="P11" s="9">
        <f t="shared" si="1"/>
        <v>0.4</v>
      </c>
      <c r="Q11" s="20">
        <v>20</v>
      </c>
      <c r="R11" s="10" t="s">
        <v>3</v>
      </c>
    </row>
    <row r="12" spans="1:24" x14ac:dyDescent="0.35">
      <c r="A12" s="25"/>
      <c r="B12" s="14" t="s">
        <v>9</v>
      </c>
      <c r="C12">
        <v>5</v>
      </c>
      <c r="D12" s="9">
        <f t="shared" si="0"/>
        <v>0.3</v>
      </c>
      <c r="E12" s="20">
        <v>15</v>
      </c>
      <c r="F12" s="10" t="s">
        <v>3</v>
      </c>
      <c r="G12" s="10"/>
      <c r="H12" s="10"/>
      <c r="I12" s="10"/>
      <c r="J12" s="10"/>
      <c r="K12" s="10"/>
      <c r="L12" s="34"/>
      <c r="M12" s="27"/>
      <c r="N12" s="14" t="s">
        <v>9</v>
      </c>
      <c r="O12">
        <v>5</v>
      </c>
      <c r="P12" s="9">
        <f t="shared" si="1"/>
        <v>0.3</v>
      </c>
      <c r="Q12" s="20">
        <v>15</v>
      </c>
      <c r="R12" s="10" t="s">
        <v>3</v>
      </c>
    </row>
    <row r="13" spans="1:24" x14ac:dyDescent="0.35">
      <c r="A13" s="25"/>
      <c r="B13" s="14" t="s">
        <v>10</v>
      </c>
      <c r="C13">
        <v>6</v>
      </c>
      <c r="D13" s="9">
        <f t="shared" si="0"/>
        <v>0.1</v>
      </c>
      <c r="E13" s="20">
        <v>5</v>
      </c>
      <c r="F13" s="10" t="s">
        <v>3</v>
      </c>
      <c r="G13" s="10"/>
      <c r="H13" s="10"/>
      <c r="I13" s="10"/>
      <c r="J13" s="10"/>
      <c r="K13" s="10"/>
      <c r="L13" s="34"/>
      <c r="M13" s="27"/>
      <c r="N13" s="14" t="s">
        <v>10</v>
      </c>
      <c r="O13">
        <v>6</v>
      </c>
      <c r="P13" s="9">
        <f t="shared" si="1"/>
        <v>0.1</v>
      </c>
      <c r="Q13" s="20">
        <v>5</v>
      </c>
      <c r="R13" s="10" t="s">
        <v>3</v>
      </c>
    </row>
    <row r="14" spans="1:24" x14ac:dyDescent="0.35">
      <c r="A14" s="25"/>
      <c r="B14" s="14"/>
      <c r="E14" s="21"/>
      <c r="F14" s="10"/>
      <c r="G14" s="10"/>
      <c r="H14" s="10"/>
      <c r="I14" s="10"/>
      <c r="J14" s="10"/>
      <c r="K14" s="10"/>
      <c r="L14" s="34"/>
      <c r="M14" s="27"/>
      <c r="N14" s="14"/>
      <c r="Q14" s="21"/>
      <c r="R14" s="10"/>
    </row>
    <row r="15" spans="1:24" x14ac:dyDescent="0.35">
      <c r="A15" s="25"/>
      <c r="B15" s="14" t="s">
        <v>11</v>
      </c>
      <c r="C15">
        <v>6</v>
      </c>
      <c r="D15" s="36">
        <f>E15/Cnom</f>
        <v>0.14000000000000001</v>
      </c>
      <c r="E15" s="21">
        <v>7</v>
      </c>
      <c r="F15" s="10" t="s">
        <v>3</v>
      </c>
      <c r="G15" s="10"/>
      <c r="H15" s="10"/>
      <c r="I15" s="10"/>
      <c r="J15" s="10"/>
      <c r="K15" s="10"/>
      <c r="L15" s="34"/>
      <c r="M15" s="27"/>
      <c r="N15" s="14" t="s">
        <v>11</v>
      </c>
      <c r="O15">
        <v>6</v>
      </c>
      <c r="P15" s="36">
        <f>Q15/Cnom</f>
        <v>0.14000000000000001</v>
      </c>
      <c r="Q15" s="21">
        <v>7</v>
      </c>
      <c r="R15" s="10" t="s">
        <v>3</v>
      </c>
    </row>
    <row r="16" spans="1:24" x14ac:dyDescent="0.35">
      <c r="A16" s="25"/>
      <c r="M16" s="27"/>
    </row>
    <row r="17" spans="1:24" x14ac:dyDescent="0.35">
      <c r="A17" s="25"/>
      <c r="M17" s="27"/>
    </row>
    <row r="18" spans="1:24" ht="15" thickBot="1" x14ac:dyDescent="0.4">
      <c r="A18" s="25"/>
      <c r="B18" s="12" t="s">
        <v>32</v>
      </c>
      <c r="C18" s="11"/>
      <c r="D18" s="12" t="s">
        <v>12</v>
      </c>
      <c r="E18" s="12" t="s">
        <v>28</v>
      </c>
      <c r="F18" s="12"/>
      <c r="G18" s="26"/>
      <c r="H18" s="26"/>
      <c r="I18" s="26"/>
      <c r="J18" s="26"/>
      <c r="K18" s="26"/>
      <c r="L18" s="32" t="str">
        <f>$D$1&amp;" "&amp;$B$3&amp;" "&amp;B18</f>
        <v>EXAMPLE NAME w/o NOM pH 4 - 1 mM</v>
      </c>
      <c r="M18" s="27"/>
      <c r="N18" s="12" t="s">
        <v>32</v>
      </c>
      <c r="O18" s="11"/>
      <c r="P18" s="12" t="s">
        <v>12</v>
      </c>
      <c r="Q18" s="12" t="s">
        <v>28</v>
      </c>
      <c r="R18" s="12"/>
      <c r="X18" s="32" t="str">
        <f>$D$1&amp;" "&amp;$N$3&amp;" "&amp;N18</f>
        <v>EXAMPLE NAME with NOM pH 4 - 1 mM</v>
      </c>
    </row>
    <row r="19" spans="1:24" x14ac:dyDescent="0.35">
      <c r="A19" s="25"/>
      <c r="B19" s="13" t="s">
        <v>2</v>
      </c>
      <c r="C19">
        <v>0</v>
      </c>
      <c r="D19" s="9">
        <v>1</v>
      </c>
      <c r="E19" s="10">
        <f>Cnom</f>
        <v>50</v>
      </c>
      <c r="F19" s="10" t="s">
        <v>3</v>
      </c>
      <c r="G19" s="10"/>
      <c r="H19" s="10"/>
      <c r="I19" s="10"/>
      <c r="J19" s="10"/>
      <c r="K19" s="10"/>
      <c r="L19" s="34"/>
      <c r="M19" s="27"/>
      <c r="N19" s="13" t="s">
        <v>2</v>
      </c>
      <c r="O19">
        <v>0</v>
      </c>
      <c r="P19" s="9">
        <v>1</v>
      </c>
      <c r="Q19" s="10">
        <f>Cnom</f>
        <v>50</v>
      </c>
      <c r="R19" s="10" t="s">
        <v>3</v>
      </c>
    </row>
    <row r="20" spans="1:24" x14ac:dyDescent="0.35">
      <c r="A20" s="25"/>
      <c r="B20" s="14" t="s">
        <v>4</v>
      </c>
      <c r="C20">
        <v>0</v>
      </c>
      <c r="D20" s="9">
        <f t="shared" ref="D20:D26" si="2">E20/Cnom</f>
        <v>0.8</v>
      </c>
      <c r="E20" s="20">
        <v>40</v>
      </c>
      <c r="F20" s="10" t="s">
        <v>3</v>
      </c>
      <c r="G20" s="10"/>
      <c r="H20" s="10"/>
      <c r="I20" s="10"/>
      <c r="J20" s="10"/>
      <c r="K20" s="10"/>
      <c r="L20" s="34"/>
      <c r="M20" s="27"/>
      <c r="N20" s="14" t="s">
        <v>4</v>
      </c>
      <c r="O20">
        <v>0</v>
      </c>
      <c r="P20" s="9">
        <f t="shared" ref="P20:P26" si="3">Q20/Cnom</f>
        <v>0.8</v>
      </c>
      <c r="Q20" s="20">
        <v>40</v>
      </c>
      <c r="R20" s="10" t="s">
        <v>3</v>
      </c>
    </row>
    <row r="21" spans="1:24" x14ac:dyDescent="0.35">
      <c r="A21" s="25"/>
      <c r="B21" s="14" t="s">
        <v>5</v>
      </c>
      <c r="C21">
        <v>1</v>
      </c>
      <c r="D21" s="9">
        <f t="shared" si="2"/>
        <v>0.6</v>
      </c>
      <c r="E21" s="20">
        <v>30</v>
      </c>
      <c r="F21" s="10" t="s">
        <v>3</v>
      </c>
      <c r="G21" s="10"/>
      <c r="H21" s="10"/>
      <c r="I21" s="10"/>
      <c r="J21" s="10"/>
      <c r="K21" s="10"/>
      <c r="L21" s="34"/>
      <c r="M21" s="27"/>
      <c r="N21" s="14" t="s">
        <v>5</v>
      </c>
      <c r="O21">
        <v>1</v>
      </c>
      <c r="P21" s="9">
        <f t="shared" si="3"/>
        <v>0.6</v>
      </c>
      <c r="Q21" s="20">
        <v>30</v>
      </c>
      <c r="R21" s="10" t="s">
        <v>3</v>
      </c>
    </row>
    <row r="22" spans="1:24" x14ac:dyDescent="0.35">
      <c r="A22" s="25"/>
      <c r="B22" s="14" t="s">
        <v>6</v>
      </c>
      <c r="C22">
        <v>2</v>
      </c>
      <c r="D22" s="9">
        <f t="shared" si="2"/>
        <v>0.44</v>
      </c>
      <c r="E22" s="20">
        <v>22</v>
      </c>
      <c r="F22" s="10" t="s">
        <v>3</v>
      </c>
      <c r="G22" s="10"/>
      <c r="H22" s="10"/>
      <c r="I22" s="10"/>
      <c r="J22" s="10"/>
      <c r="K22" s="10"/>
      <c r="L22" s="34"/>
      <c r="M22" s="27"/>
      <c r="N22" s="14" t="s">
        <v>6</v>
      </c>
      <c r="O22">
        <v>2</v>
      </c>
      <c r="P22" s="9">
        <f t="shared" si="3"/>
        <v>0.44</v>
      </c>
      <c r="Q22" s="20">
        <v>22</v>
      </c>
      <c r="R22" s="10" t="s">
        <v>3</v>
      </c>
    </row>
    <row r="23" spans="1:24" x14ac:dyDescent="0.35">
      <c r="A23" s="25"/>
      <c r="B23" s="14" t="s">
        <v>7</v>
      </c>
      <c r="C23">
        <v>3</v>
      </c>
      <c r="D23" s="9">
        <f t="shared" si="2"/>
        <v>0.4</v>
      </c>
      <c r="E23" s="20">
        <v>20</v>
      </c>
      <c r="F23" s="10" t="s">
        <v>3</v>
      </c>
      <c r="G23" s="10"/>
      <c r="H23" s="10"/>
      <c r="I23" s="10"/>
      <c r="J23" s="10"/>
      <c r="K23" s="10"/>
      <c r="L23" s="34"/>
      <c r="M23" s="27"/>
      <c r="N23" s="14" t="s">
        <v>7</v>
      </c>
      <c r="O23">
        <v>3</v>
      </c>
      <c r="P23" s="9">
        <f t="shared" si="3"/>
        <v>0.4</v>
      </c>
      <c r="Q23" s="20">
        <v>20</v>
      </c>
      <c r="R23" s="10" t="s">
        <v>3</v>
      </c>
    </row>
    <row r="24" spans="1:24" x14ac:dyDescent="0.35">
      <c r="A24" s="25"/>
      <c r="B24" s="14" t="s">
        <v>8</v>
      </c>
      <c r="C24">
        <v>4</v>
      </c>
      <c r="D24" s="9">
        <f t="shared" si="2"/>
        <v>0.4</v>
      </c>
      <c r="E24" s="20">
        <v>20</v>
      </c>
      <c r="F24" s="10" t="s">
        <v>3</v>
      </c>
      <c r="G24" s="10"/>
      <c r="H24" s="10"/>
      <c r="I24" s="10"/>
      <c r="J24" s="10"/>
      <c r="K24" s="10"/>
      <c r="L24" s="34"/>
      <c r="M24" s="27"/>
      <c r="N24" s="14" t="s">
        <v>8</v>
      </c>
      <c r="O24">
        <v>4</v>
      </c>
      <c r="P24" s="9">
        <f t="shared" si="3"/>
        <v>0.4</v>
      </c>
      <c r="Q24" s="20">
        <v>20</v>
      </c>
      <c r="R24" s="10" t="s">
        <v>3</v>
      </c>
    </row>
    <row r="25" spans="1:24" x14ac:dyDescent="0.35">
      <c r="A25" s="25"/>
      <c r="B25" s="14" t="s">
        <v>9</v>
      </c>
      <c r="C25">
        <v>5</v>
      </c>
      <c r="D25" s="9">
        <f t="shared" si="2"/>
        <v>0.3</v>
      </c>
      <c r="E25" s="20">
        <v>15</v>
      </c>
      <c r="F25" s="10" t="s">
        <v>3</v>
      </c>
      <c r="G25" s="10"/>
      <c r="H25" s="10"/>
      <c r="I25" s="10"/>
      <c r="J25" s="10"/>
      <c r="K25" s="10"/>
      <c r="L25" s="34"/>
      <c r="M25" s="27"/>
      <c r="N25" s="14" t="s">
        <v>9</v>
      </c>
      <c r="O25">
        <v>5</v>
      </c>
      <c r="P25" s="9">
        <f t="shared" si="3"/>
        <v>0.3</v>
      </c>
      <c r="Q25" s="20">
        <v>15</v>
      </c>
      <c r="R25" s="10" t="s">
        <v>3</v>
      </c>
    </row>
    <row r="26" spans="1:24" x14ac:dyDescent="0.35">
      <c r="A26" s="25"/>
      <c r="B26" s="14" t="s">
        <v>10</v>
      </c>
      <c r="C26">
        <v>6</v>
      </c>
      <c r="D26" s="9">
        <f t="shared" si="2"/>
        <v>0.1</v>
      </c>
      <c r="E26" s="20">
        <v>5</v>
      </c>
      <c r="F26" s="10" t="s">
        <v>3</v>
      </c>
      <c r="G26" s="10"/>
      <c r="H26" s="10"/>
      <c r="I26" s="10"/>
      <c r="J26" s="10"/>
      <c r="K26" s="10"/>
      <c r="L26" s="34"/>
      <c r="M26" s="27"/>
      <c r="N26" s="14" t="s">
        <v>10</v>
      </c>
      <c r="O26">
        <v>6</v>
      </c>
      <c r="P26" s="9">
        <f t="shared" si="3"/>
        <v>0.1</v>
      </c>
      <c r="Q26" s="20">
        <v>5</v>
      </c>
      <c r="R26" s="10" t="s">
        <v>3</v>
      </c>
    </row>
    <row r="27" spans="1:24" x14ac:dyDescent="0.35">
      <c r="A27" s="25"/>
      <c r="B27" s="14"/>
      <c r="E27" s="21"/>
      <c r="F27" s="10"/>
      <c r="G27" s="10"/>
      <c r="H27" s="10"/>
      <c r="I27" s="10"/>
      <c r="J27" s="10"/>
      <c r="K27" s="10"/>
      <c r="L27" s="34"/>
      <c r="M27" s="27"/>
      <c r="N27" s="14"/>
      <c r="Q27" s="21"/>
      <c r="R27" s="10"/>
    </row>
    <row r="28" spans="1:24" x14ac:dyDescent="0.35">
      <c r="A28" s="25"/>
      <c r="B28" s="14" t="s">
        <v>11</v>
      </c>
      <c r="C28">
        <v>6</v>
      </c>
      <c r="D28" s="36">
        <f>E28/Cnom</f>
        <v>0.14000000000000001</v>
      </c>
      <c r="E28" s="21">
        <v>7</v>
      </c>
      <c r="F28" s="10" t="s">
        <v>3</v>
      </c>
      <c r="G28" s="10"/>
      <c r="H28" s="10"/>
      <c r="I28" s="10"/>
      <c r="J28" s="10"/>
      <c r="K28" s="10"/>
      <c r="L28" s="34"/>
      <c r="M28" s="27"/>
      <c r="N28" s="14" t="s">
        <v>11</v>
      </c>
      <c r="O28">
        <v>6</v>
      </c>
      <c r="P28" s="36">
        <f>Q28/Cnom</f>
        <v>0.14000000000000001</v>
      </c>
      <c r="Q28" s="21">
        <v>7</v>
      </c>
      <c r="R28" s="10" t="s">
        <v>3</v>
      </c>
    </row>
    <row r="29" spans="1:24" x14ac:dyDescent="0.35">
      <c r="A29" s="25"/>
      <c r="M29" s="27"/>
    </row>
    <row r="30" spans="1:24" x14ac:dyDescent="0.35">
      <c r="A30" s="25"/>
      <c r="M30" s="27"/>
    </row>
    <row r="31" spans="1:24" ht="15" thickBot="1" x14ac:dyDescent="0.4">
      <c r="A31" s="25"/>
      <c r="B31" s="12" t="s">
        <v>33</v>
      </c>
      <c r="C31" s="11"/>
      <c r="D31" s="12" t="s">
        <v>12</v>
      </c>
      <c r="E31" s="12" t="s">
        <v>28</v>
      </c>
      <c r="F31" s="12"/>
      <c r="G31" s="26"/>
      <c r="H31" s="26"/>
      <c r="I31" s="26"/>
      <c r="J31" s="26"/>
      <c r="K31" s="26"/>
      <c r="L31" s="32" t="str">
        <f>$D$1&amp;" "&amp;$B$3&amp;" "&amp;B31</f>
        <v>EXAMPLE NAME w/o NOM pH 4 - 10 mM</v>
      </c>
      <c r="M31" s="27"/>
      <c r="N31" s="12" t="s">
        <v>33</v>
      </c>
      <c r="O31" s="11"/>
      <c r="P31" s="12" t="s">
        <v>12</v>
      </c>
      <c r="Q31" s="12" t="s">
        <v>28</v>
      </c>
      <c r="R31" s="12"/>
      <c r="X31" s="32" t="str">
        <f>$D$1&amp;" "&amp;$N$3&amp;" "&amp;N31</f>
        <v>EXAMPLE NAME with NOM pH 4 - 10 mM</v>
      </c>
    </row>
    <row r="32" spans="1:24" x14ac:dyDescent="0.35">
      <c r="A32" s="25"/>
      <c r="B32" s="13" t="s">
        <v>2</v>
      </c>
      <c r="C32">
        <v>0</v>
      </c>
      <c r="D32" s="9">
        <v>1</v>
      </c>
      <c r="E32" s="10">
        <f>Cnom</f>
        <v>50</v>
      </c>
      <c r="F32" s="10" t="s">
        <v>3</v>
      </c>
      <c r="G32" s="10"/>
      <c r="H32" s="10"/>
      <c r="I32" s="10"/>
      <c r="J32" s="10"/>
      <c r="K32" s="10"/>
      <c r="L32" s="32"/>
      <c r="M32" s="27"/>
      <c r="N32" s="13" t="s">
        <v>2</v>
      </c>
      <c r="O32">
        <v>0</v>
      </c>
      <c r="P32" s="9">
        <v>1</v>
      </c>
      <c r="Q32" s="10">
        <f>Cnom</f>
        <v>50</v>
      </c>
      <c r="R32" s="10" t="s">
        <v>3</v>
      </c>
    </row>
    <row r="33" spans="1:24" x14ac:dyDescent="0.35">
      <c r="A33" s="25"/>
      <c r="B33" s="14" t="s">
        <v>4</v>
      </c>
      <c r="C33">
        <v>0</v>
      </c>
      <c r="D33" s="9">
        <f t="shared" ref="D33:D39" si="4">E33/Cnom</f>
        <v>0.8</v>
      </c>
      <c r="E33" s="20">
        <v>40</v>
      </c>
      <c r="F33" s="10" t="s">
        <v>3</v>
      </c>
      <c r="G33" s="10"/>
      <c r="H33" s="10"/>
      <c r="I33" s="10"/>
      <c r="J33" s="10"/>
      <c r="K33" s="10"/>
      <c r="L33" s="34"/>
      <c r="M33" s="27"/>
      <c r="N33" s="14" t="s">
        <v>4</v>
      </c>
      <c r="O33">
        <v>0</v>
      </c>
      <c r="P33" s="9">
        <f t="shared" ref="P33:P39" si="5">Q33/Cnom</f>
        <v>0.8</v>
      </c>
      <c r="Q33" s="20">
        <v>40</v>
      </c>
      <c r="R33" s="10" t="s">
        <v>3</v>
      </c>
    </row>
    <row r="34" spans="1:24" x14ac:dyDescent="0.35">
      <c r="A34" s="25"/>
      <c r="B34" s="14" t="s">
        <v>5</v>
      </c>
      <c r="C34">
        <v>1</v>
      </c>
      <c r="D34" s="9">
        <f t="shared" si="4"/>
        <v>0.6</v>
      </c>
      <c r="E34" s="20">
        <v>30</v>
      </c>
      <c r="F34" s="10" t="s">
        <v>3</v>
      </c>
      <c r="G34" s="10"/>
      <c r="H34" s="10"/>
      <c r="I34" s="10"/>
      <c r="J34" s="10"/>
      <c r="K34" s="10"/>
      <c r="L34" s="34"/>
      <c r="M34" s="27"/>
      <c r="N34" s="14" t="s">
        <v>5</v>
      </c>
      <c r="O34">
        <v>1</v>
      </c>
      <c r="P34" s="9">
        <f t="shared" si="5"/>
        <v>0.6</v>
      </c>
      <c r="Q34" s="20">
        <v>30</v>
      </c>
      <c r="R34" s="10" t="s">
        <v>3</v>
      </c>
    </row>
    <row r="35" spans="1:24" x14ac:dyDescent="0.35">
      <c r="A35" s="25"/>
      <c r="B35" s="14" t="s">
        <v>6</v>
      </c>
      <c r="C35">
        <v>2</v>
      </c>
      <c r="D35" s="9">
        <f t="shared" si="4"/>
        <v>0.44</v>
      </c>
      <c r="E35" s="20">
        <v>22</v>
      </c>
      <c r="F35" s="10" t="s">
        <v>3</v>
      </c>
      <c r="G35" s="10"/>
      <c r="H35" s="10"/>
      <c r="I35" s="10"/>
      <c r="J35" s="10"/>
      <c r="K35" s="10"/>
      <c r="L35" s="34"/>
      <c r="M35" s="27"/>
      <c r="N35" s="14" t="s">
        <v>6</v>
      </c>
      <c r="O35">
        <v>2</v>
      </c>
      <c r="P35" s="9">
        <f t="shared" si="5"/>
        <v>0.44</v>
      </c>
      <c r="Q35" s="20">
        <v>22</v>
      </c>
      <c r="R35" s="10" t="s">
        <v>3</v>
      </c>
    </row>
    <row r="36" spans="1:24" x14ac:dyDescent="0.35">
      <c r="A36" s="25"/>
      <c r="B36" s="14" t="s">
        <v>7</v>
      </c>
      <c r="C36">
        <v>3</v>
      </c>
      <c r="D36" s="9">
        <f t="shared" si="4"/>
        <v>0.4</v>
      </c>
      <c r="E36" s="20">
        <v>20</v>
      </c>
      <c r="F36" s="10" t="s">
        <v>3</v>
      </c>
      <c r="G36" s="10"/>
      <c r="H36" s="10"/>
      <c r="I36" s="10"/>
      <c r="J36" s="10"/>
      <c r="K36" s="10"/>
      <c r="L36" s="34"/>
      <c r="M36" s="27"/>
      <c r="N36" s="14" t="s">
        <v>7</v>
      </c>
      <c r="O36">
        <v>3</v>
      </c>
      <c r="P36" s="9">
        <f t="shared" si="5"/>
        <v>0.4</v>
      </c>
      <c r="Q36" s="20">
        <v>20</v>
      </c>
      <c r="R36" s="10" t="s">
        <v>3</v>
      </c>
    </row>
    <row r="37" spans="1:24" x14ac:dyDescent="0.35">
      <c r="A37" s="25"/>
      <c r="B37" s="14" t="s">
        <v>8</v>
      </c>
      <c r="C37">
        <v>4</v>
      </c>
      <c r="D37" s="9">
        <f t="shared" si="4"/>
        <v>0.4</v>
      </c>
      <c r="E37" s="20">
        <v>20</v>
      </c>
      <c r="F37" s="10" t="s">
        <v>3</v>
      </c>
      <c r="G37" s="10"/>
      <c r="H37" s="10"/>
      <c r="I37" s="10"/>
      <c r="J37" s="10"/>
      <c r="K37" s="10"/>
      <c r="L37" s="34"/>
      <c r="M37" s="27"/>
      <c r="N37" s="14" t="s">
        <v>8</v>
      </c>
      <c r="O37">
        <v>4</v>
      </c>
      <c r="P37" s="9">
        <f t="shared" si="5"/>
        <v>0.4</v>
      </c>
      <c r="Q37" s="20">
        <v>20</v>
      </c>
      <c r="R37" s="10" t="s">
        <v>3</v>
      </c>
    </row>
    <row r="38" spans="1:24" x14ac:dyDescent="0.35">
      <c r="A38" s="25"/>
      <c r="B38" s="14" t="s">
        <v>9</v>
      </c>
      <c r="C38">
        <v>5</v>
      </c>
      <c r="D38" s="9">
        <f t="shared" si="4"/>
        <v>0.3</v>
      </c>
      <c r="E38" s="20">
        <v>15</v>
      </c>
      <c r="F38" s="10" t="s">
        <v>3</v>
      </c>
      <c r="G38" s="10"/>
      <c r="H38" s="10"/>
      <c r="I38" s="10"/>
      <c r="J38" s="10"/>
      <c r="K38" s="10"/>
      <c r="L38" s="34"/>
      <c r="M38" s="27"/>
      <c r="N38" s="14" t="s">
        <v>9</v>
      </c>
      <c r="O38">
        <v>5</v>
      </c>
      <c r="P38" s="9">
        <f t="shared" si="5"/>
        <v>0.3</v>
      </c>
      <c r="Q38" s="20">
        <v>15</v>
      </c>
      <c r="R38" s="10" t="s">
        <v>3</v>
      </c>
    </row>
    <row r="39" spans="1:24" x14ac:dyDescent="0.35">
      <c r="A39" s="25"/>
      <c r="B39" s="14" t="s">
        <v>10</v>
      </c>
      <c r="C39">
        <v>6</v>
      </c>
      <c r="D39" s="9">
        <f t="shared" si="4"/>
        <v>0.1</v>
      </c>
      <c r="E39" s="20">
        <v>5</v>
      </c>
      <c r="F39" s="10" t="s">
        <v>3</v>
      </c>
      <c r="G39" s="10"/>
      <c r="H39" s="10"/>
      <c r="I39" s="10"/>
      <c r="J39" s="10"/>
      <c r="K39" s="10"/>
      <c r="L39" s="34"/>
      <c r="M39" s="27"/>
      <c r="N39" s="14" t="s">
        <v>10</v>
      </c>
      <c r="O39">
        <v>6</v>
      </c>
      <c r="P39" s="9">
        <f t="shared" si="5"/>
        <v>0.1</v>
      </c>
      <c r="Q39" s="20">
        <v>5</v>
      </c>
      <c r="R39" s="10" t="s">
        <v>3</v>
      </c>
    </row>
    <row r="40" spans="1:24" x14ac:dyDescent="0.35">
      <c r="A40" s="25"/>
      <c r="B40" s="14"/>
      <c r="E40" s="21"/>
      <c r="F40" s="10"/>
      <c r="G40" s="10"/>
      <c r="H40" s="10"/>
      <c r="I40" s="10"/>
      <c r="J40" s="10"/>
      <c r="K40" s="10"/>
      <c r="L40" s="34"/>
      <c r="M40" s="27"/>
      <c r="N40" s="14"/>
      <c r="Q40" s="21"/>
      <c r="R40" s="10"/>
    </row>
    <row r="41" spans="1:24" x14ac:dyDescent="0.35">
      <c r="A41" s="25"/>
      <c r="B41" s="14" t="s">
        <v>11</v>
      </c>
      <c r="C41">
        <v>6</v>
      </c>
      <c r="D41" s="36">
        <f>E41/Cnom</f>
        <v>0.14000000000000001</v>
      </c>
      <c r="E41" s="21">
        <v>7</v>
      </c>
      <c r="F41" s="10" t="s">
        <v>3</v>
      </c>
      <c r="G41" s="10"/>
      <c r="H41" s="10"/>
      <c r="I41" s="10"/>
      <c r="J41" s="10"/>
      <c r="K41" s="10"/>
      <c r="L41" s="34"/>
      <c r="M41" s="27"/>
      <c r="N41" s="14" t="s">
        <v>11</v>
      </c>
      <c r="O41">
        <v>6</v>
      </c>
      <c r="P41" s="36">
        <f>Q41/Cnom</f>
        <v>0.14000000000000001</v>
      </c>
      <c r="Q41" s="21">
        <v>7</v>
      </c>
      <c r="R41" s="10" t="s">
        <v>3</v>
      </c>
    </row>
    <row r="42" spans="1:24" x14ac:dyDescent="0.35">
      <c r="A42" s="25"/>
      <c r="B42" s="25"/>
      <c r="C42" s="25"/>
      <c r="D42" s="25"/>
      <c r="E42" s="25"/>
      <c r="F42" s="25"/>
      <c r="G42" s="25"/>
      <c r="H42" s="25"/>
      <c r="I42" s="25"/>
      <c r="J42" s="25"/>
      <c r="K42" s="25"/>
      <c r="M42" s="27"/>
      <c r="N42" s="27"/>
      <c r="O42" s="27"/>
      <c r="P42" s="27"/>
      <c r="Q42" s="27"/>
      <c r="R42" s="27"/>
    </row>
    <row r="43" spans="1:24" x14ac:dyDescent="0.35">
      <c r="A43" s="25"/>
      <c r="M43" s="27"/>
    </row>
    <row r="44" spans="1:24" ht="15" thickBot="1" x14ac:dyDescent="0.4">
      <c r="A44" s="25"/>
      <c r="B44" s="12" t="s">
        <v>34</v>
      </c>
      <c r="C44" s="11"/>
      <c r="D44" s="12" t="s">
        <v>12</v>
      </c>
      <c r="E44" s="12" t="s">
        <v>28</v>
      </c>
      <c r="F44" s="12"/>
      <c r="G44" s="26"/>
      <c r="H44" s="26"/>
      <c r="I44" s="26"/>
      <c r="J44" s="26"/>
      <c r="K44" s="26"/>
      <c r="L44" s="32" t="str">
        <f>$D$1&amp;" "&amp;$B$3&amp;" "&amp;B44</f>
        <v>EXAMPLE NAME w/o NOM pH 7 - 0 mM</v>
      </c>
      <c r="M44" s="27"/>
      <c r="N44" s="12" t="s">
        <v>34</v>
      </c>
      <c r="O44" s="11"/>
      <c r="P44" s="12" t="s">
        <v>12</v>
      </c>
      <c r="Q44" s="12" t="s">
        <v>28</v>
      </c>
      <c r="R44" s="12"/>
      <c r="X44" s="32" t="str">
        <f>$D$1&amp;" "&amp;$N$3&amp;" "&amp;N44</f>
        <v>EXAMPLE NAME with NOM pH 7 - 0 mM</v>
      </c>
    </row>
    <row r="45" spans="1:24" x14ac:dyDescent="0.35">
      <c r="A45" s="25"/>
      <c r="B45" s="13" t="s">
        <v>2</v>
      </c>
      <c r="C45">
        <v>0</v>
      </c>
      <c r="D45" s="9">
        <v>1</v>
      </c>
      <c r="E45" s="10">
        <f>Cnom</f>
        <v>50</v>
      </c>
      <c r="F45" s="10" t="s">
        <v>3</v>
      </c>
      <c r="G45" s="10"/>
      <c r="H45" s="10"/>
      <c r="I45" s="10"/>
      <c r="J45" s="10"/>
      <c r="K45" s="10"/>
      <c r="L45" s="34"/>
      <c r="M45" s="27"/>
      <c r="N45" s="13" t="s">
        <v>2</v>
      </c>
      <c r="O45">
        <v>0</v>
      </c>
      <c r="P45" s="9">
        <v>1</v>
      </c>
      <c r="Q45" s="10">
        <f>Cnom</f>
        <v>50</v>
      </c>
      <c r="R45" s="10" t="s">
        <v>3</v>
      </c>
    </row>
    <row r="46" spans="1:24" x14ac:dyDescent="0.35">
      <c r="A46" s="25"/>
      <c r="B46" s="14" t="s">
        <v>4</v>
      </c>
      <c r="C46">
        <v>0</v>
      </c>
      <c r="D46" s="9">
        <f t="shared" ref="D46:D52" si="6">E46/Cnom</f>
        <v>0.8</v>
      </c>
      <c r="E46" s="20">
        <v>40</v>
      </c>
      <c r="F46" s="10" t="s">
        <v>3</v>
      </c>
      <c r="G46" s="10"/>
      <c r="H46" s="10"/>
      <c r="I46" s="10"/>
      <c r="J46" s="10"/>
      <c r="K46" s="10"/>
      <c r="L46" s="34"/>
      <c r="M46" s="27"/>
      <c r="N46" s="14" t="s">
        <v>4</v>
      </c>
      <c r="O46">
        <v>0</v>
      </c>
      <c r="P46" s="9">
        <f t="shared" ref="P46:P52" si="7">Q46/Cnom</f>
        <v>0.8</v>
      </c>
      <c r="Q46" s="20">
        <v>40</v>
      </c>
      <c r="R46" s="10" t="s">
        <v>3</v>
      </c>
    </row>
    <row r="47" spans="1:24" x14ac:dyDescent="0.35">
      <c r="A47" s="25"/>
      <c r="B47" s="14" t="s">
        <v>5</v>
      </c>
      <c r="C47">
        <v>1</v>
      </c>
      <c r="D47" s="9">
        <f t="shared" si="6"/>
        <v>0.6</v>
      </c>
      <c r="E47" s="20">
        <v>30</v>
      </c>
      <c r="F47" s="10" t="s">
        <v>3</v>
      </c>
      <c r="G47" s="10"/>
      <c r="H47" s="10"/>
      <c r="I47" s="10"/>
      <c r="J47" s="10"/>
      <c r="K47" s="10"/>
      <c r="L47" s="34"/>
      <c r="M47" s="27"/>
      <c r="N47" s="14" t="s">
        <v>5</v>
      </c>
      <c r="O47">
        <v>1</v>
      </c>
      <c r="P47" s="9">
        <f t="shared" si="7"/>
        <v>0.6</v>
      </c>
      <c r="Q47" s="20">
        <v>30</v>
      </c>
      <c r="R47" s="10" t="s">
        <v>3</v>
      </c>
    </row>
    <row r="48" spans="1:24" x14ac:dyDescent="0.35">
      <c r="A48" s="25"/>
      <c r="B48" s="14" t="s">
        <v>6</v>
      </c>
      <c r="C48">
        <v>2</v>
      </c>
      <c r="D48" s="9">
        <f t="shared" si="6"/>
        <v>0.44</v>
      </c>
      <c r="E48" s="20">
        <v>22</v>
      </c>
      <c r="F48" s="10" t="s">
        <v>3</v>
      </c>
      <c r="G48" s="10"/>
      <c r="H48" s="10"/>
      <c r="I48" s="10"/>
      <c r="J48" s="10"/>
      <c r="K48" s="10"/>
      <c r="L48" s="34"/>
      <c r="M48" s="27"/>
      <c r="N48" s="14" t="s">
        <v>6</v>
      </c>
      <c r="O48">
        <v>2</v>
      </c>
      <c r="P48" s="9">
        <f t="shared" si="7"/>
        <v>0.44</v>
      </c>
      <c r="Q48" s="20">
        <v>22</v>
      </c>
      <c r="R48" s="10" t="s">
        <v>3</v>
      </c>
    </row>
    <row r="49" spans="1:24" x14ac:dyDescent="0.35">
      <c r="A49" s="25"/>
      <c r="B49" s="14" t="s">
        <v>7</v>
      </c>
      <c r="C49">
        <v>3</v>
      </c>
      <c r="D49" s="9">
        <f t="shared" si="6"/>
        <v>0.4</v>
      </c>
      <c r="E49" s="20">
        <v>20</v>
      </c>
      <c r="F49" s="10" t="s">
        <v>3</v>
      </c>
      <c r="G49" s="10"/>
      <c r="H49" s="10"/>
      <c r="I49" s="10"/>
      <c r="J49" s="10"/>
      <c r="K49" s="10"/>
      <c r="L49" s="34"/>
      <c r="M49" s="27"/>
      <c r="N49" s="14" t="s">
        <v>7</v>
      </c>
      <c r="O49">
        <v>3</v>
      </c>
      <c r="P49" s="9">
        <f t="shared" si="7"/>
        <v>0.4</v>
      </c>
      <c r="Q49" s="20">
        <v>20</v>
      </c>
      <c r="R49" s="10" t="s">
        <v>3</v>
      </c>
    </row>
    <row r="50" spans="1:24" x14ac:dyDescent="0.35">
      <c r="A50" s="25"/>
      <c r="B50" s="14" t="s">
        <v>8</v>
      </c>
      <c r="C50">
        <v>4</v>
      </c>
      <c r="D50" s="9">
        <f t="shared" si="6"/>
        <v>0.4</v>
      </c>
      <c r="E50" s="20">
        <v>20</v>
      </c>
      <c r="F50" s="10" t="s">
        <v>3</v>
      </c>
      <c r="G50" s="10"/>
      <c r="H50" s="10"/>
      <c r="I50" s="10"/>
      <c r="J50" s="10"/>
      <c r="K50" s="10"/>
      <c r="L50" s="34"/>
      <c r="M50" s="27"/>
      <c r="N50" s="14" t="s">
        <v>8</v>
      </c>
      <c r="O50">
        <v>4</v>
      </c>
      <c r="P50" s="9">
        <f t="shared" si="7"/>
        <v>0.4</v>
      </c>
      <c r="Q50" s="20">
        <v>20</v>
      </c>
      <c r="R50" s="10" t="s">
        <v>3</v>
      </c>
    </row>
    <row r="51" spans="1:24" x14ac:dyDescent="0.35">
      <c r="A51" s="25"/>
      <c r="B51" s="14" t="s">
        <v>9</v>
      </c>
      <c r="C51">
        <v>5</v>
      </c>
      <c r="D51" s="9">
        <f t="shared" si="6"/>
        <v>0.3</v>
      </c>
      <c r="E51" s="20">
        <v>15</v>
      </c>
      <c r="F51" s="10" t="s">
        <v>3</v>
      </c>
      <c r="G51" s="10"/>
      <c r="H51" s="10"/>
      <c r="I51" s="10"/>
      <c r="J51" s="10"/>
      <c r="K51" s="10"/>
      <c r="L51" s="34"/>
      <c r="M51" s="27"/>
      <c r="N51" s="14" t="s">
        <v>9</v>
      </c>
      <c r="O51">
        <v>5</v>
      </c>
      <c r="P51" s="9">
        <f t="shared" si="7"/>
        <v>0.3</v>
      </c>
      <c r="Q51" s="20">
        <v>15</v>
      </c>
      <c r="R51" s="10" t="s">
        <v>3</v>
      </c>
    </row>
    <row r="52" spans="1:24" x14ac:dyDescent="0.35">
      <c r="A52" s="25"/>
      <c r="B52" s="14" t="s">
        <v>10</v>
      </c>
      <c r="C52">
        <v>6</v>
      </c>
      <c r="D52" s="9">
        <f t="shared" si="6"/>
        <v>0.1</v>
      </c>
      <c r="E52" s="20">
        <v>5</v>
      </c>
      <c r="F52" s="10" t="s">
        <v>3</v>
      </c>
      <c r="G52" s="10"/>
      <c r="H52" s="10"/>
      <c r="I52" s="10"/>
      <c r="J52" s="10"/>
      <c r="K52" s="10"/>
      <c r="L52" s="34"/>
      <c r="M52" s="27"/>
      <c r="N52" s="14" t="s">
        <v>10</v>
      </c>
      <c r="O52">
        <v>6</v>
      </c>
      <c r="P52" s="9">
        <f t="shared" si="7"/>
        <v>0.1</v>
      </c>
      <c r="Q52" s="20">
        <v>5</v>
      </c>
      <c r="R52" s="10" t="s">
        <v>3</v>
      </c>
    </row>
    <row r="53" spans="1:24" x14ac:dyDescent="0.35">
      <c r="A53" s="25"/>
      <c r="B53" s="14"/>
      <c r="E53" s="21"/>
      <c r="F53" s="10"/>
      <c r="G53" s="10"/>
      <c r="H53" s="10"/>
      <c r="I53" s="10"/>
      <c r="J53" s="10"/>
      <c r="K53" s="10"/>
      <c r="L53" s="34"/>
      <c r="M53" s="27"/>
      <c r="N53" s="14"/>
      <c r="Q53" s="21"/>
      <c r="R53" s="10"/>
    </row>
    <row r="54" spans="1:24" x14ac:dyDescent="0.35">
      <c r="A54" s="25"/>
      <c r="B54" s="14" t="s">
        <v>11</v>
      </c>
      <c r="C54">
        <v>6</v>
      </c>
      <c r="D54" s="36">
        <f>E54/Cnom</f>
        <v>0.14000000000000001</v>
      </c>
      <c r="E54" s="21">
        <v>7</v>
      </c>
      <c r="F54" s="10" t="s">
        <v>3</v>
      </c>
      <c r="G54" s="10"/>
      <c r="H54" s="10"/>
      <c r="I54" s="10"/>
      <c r="J54" s="10"/>
      <c r="K54" s="10"/>
      <c r="L54" s="34"/>
      <c r="M54" s="27"/>
      <c r="N54" s="14" t="s">
        <v>11</v>
      </c>
      <c r="O54">
        <v>6</v>
      </c>
      <c r="P54" s="36">
        <f>Q54/Cnom</f>
        <v>0.14000000000000001</v>
      </c>
      <c r="Q54" s="21">
        <v>7</v>
      </c>
      <c r="R54" s="10" t="s">
        <v>3</v>
      </c>
    </row>
    <row r="55" spans="1:24" x14ac:dyDescent="0.35">
      <c r="A55" s="25"/>
      <c r="M55" s="27"/>
    </row>
    <row r="56" spans="1:24" x14ac:dyDescent="0.35">
      <c r="A56" s="25"/>
      <c r="M56" s="27"/>
    </row>
    <row r="57" spans="1:24" ht="15" thickBot="1" x14ac:dyDescent="0.4">
      <c r="A57" s="25"/>
      <c r="B57" s="12" t="s">
        <v>35</v>
      </c>
      <c r="C57" s="11"/>
      <c r="D57" s="12" t="s">
        <v>12</v>
      </c>
      <c r="E57" s="12" t="s">
        <v>28</v>
      </c>
      <c r="F57" s="12"/>
      <c r="G57" s="26"/>
      <c r="H57" s="26"/>
      <c r="I57" s="26"/>
      <c r="J57" s="26"/>
      <c r="K57" s="26"/>
      <c r="L57" s="32" t="str">
        <f>$D$1&amp;" "&amp;$B$3&amp;" "&amp;B57</f>
        <v>EXAMPLE NAME w/o NOM pH 7 - 1 mM</v>
      </c>
      <c r="M57" s="27"/>
      <c r="N57" s="12" t="s">
        <v>35</v>
      </c>
      <c r="O57" s="11"/>
      <c r="P57" s="12" t="s">
        <v>12</v>
      </c>
      <c r="Q57" s="12" t="s">
        <v>28</v>
      </c>
      <c r="R57" s="12"/>
      <c r="X57" s="32" t="str">
        <f>$D$1&amp;" "&amp;$N$3&amp;" "&amp;N57</f>
        <v>EXAMPLE NAME with NOM pH 7 - 1 mM</v>
      </c>
    </row>
    <row r="58" spans="1:24" x14ac:dyDescent="0.35">
      <c r="A58" s="25"/>
      <c r="B58" s="13" t="s">
        <v>2</v>
      </c>
      <c r="C58">
        <v>0</v>
      </c>
      <c r="D58" s="9">
        <v>1</v>
      </c>
      <c r="E58" s="10">
        <f>Cnom</f>
        <v>50</v>
      </c>
      <c r="F58" s="10" t="s">
        <v>3</v>
      </c>
      <c r="G58" s="10"/>
      <c r="H58" s="10"/>
      <c r="I58" s="10"/>
      <c r="J58" s="10"/>
      <c r="K58" s="10"/>
      <c r="L58" s="34"/>
      <c r="M58" s="27"/>
      <c r="N58" s="13" t="s">
        <v>2</v>
      </c>
      <c r="O58">
        <v>0</v>
      </c>
      <c r="P58" s="9">
        <v>1</v>
      </c>
      <c r="Q58" s="10">
        <f>Cnom</f>
        <v>50</v>
      </c>
      <c r="R58" s="10" t="s">
        <v>3</v>
      </c>
    </row>
    <row r="59" spans="1:24" x14ac:dyDescent="0.35">
      <c r="A59" s="25"/>
      <c r="B59" s="14" t="s">
        <v>4</v>
      </c>
      <c r="C59">
        <v>0</v>
      </c>
      <c r="D59" s="9">
        <f t="shared" ref="D59:D65" si="8">E59/Cnom</f>
        <v>0.8</v>
      </c>
      <c r="E59" s="20">
        <v>40</v>
      </c>
      <c r="F59" s="10" t="s">
        <v>3</v>
      </c>
      <c r="G59" s="10"/>
      <c r="H59" s="10"/>
      <c r="I59" s="10"/>
      <c r="J59" s="10"/>
      <c r="K59" s="10"/>
      <c r="L59" s="34"/>
      <c r="M59" s="27"/>
      <c r="N59" s="14" t="s">
        <v>4</v>
      </c>
      <c r="O59">
        <v>0</v>
      </c>
      <c r="P59" s="9">
        <f t="shared" ref="P59:P65" si="9">Q59/Cnom</f>
        <v>0.8</v>
      </c>
      <c r="Q59" s="20">
        <v>40</v>
      </c>
      <c r="R59" s="10" t="s">
        <v>3</v>
      </c>
    </row>
    <row r="60" spans="1:24" x14ac:dyDescent="0.35">
      <c r="A60" s="25"/>
      <c r="B60" s="14" t="s">
        <v>5</v>
      </c>
      <c r="C60">
        <v>1</v>
      </c>
      <c r="D60" s="9">
        <f t="shared" si="8"/>
        <v>0.6</v>
      </c>
      <c r="E60" s="20">
        <v>30</v>
      </c>
      <c r="F60" s="10" t="s">
        <v>3</v>
      </c>
      <c r="G60" s="10"/>
      <c r="H60" s="10"/>
      <c r="I60" s="10"/>
      <c r="J60" s="10"/>
      <c r="K60" s="10"/>
      <c r="L60" s="34"/>
      <c r="M60" s="27"/>
      <c r="N60" s="14" t="s">
        <v>5</v>
      </c>
      <c r="O60">
        <v>1</v>
      </c>
      <c r="P60" s="9">
        <f t="shared" si="9"/>
        <v>0.6</v>
      </c>
      <c r="Q60" s="20">
        <v>30</v>
      </c>
      <c r="R60" s="10" t="s">
        <v>3</v>
      </c>
    </row>
    <row r="61" spans="1:24" x14ac:dyDescent="0.35">
      <c r="A61" s="25"/>
      <c r="B61" s="14" t="s">
        <v>6</v>
      </c>
      <c r="C61">
        <v>2</v>
      </c>
      <c r="D61" s="9">
        <f t="shared" si="8"/>
        <v>0.44</v>
      </c>
      <c r="E61" s="20">
        <v>22</v>
      </c>
      <c r="F61" s="10" t="s">
        <v>3</v>
      </c>
      <c r="G61" s="10"/>
      <c r="H61" s="10"/>
      <c r="I61" s="10"/>
      <c r="J61" s="10"/>
      <c r="K61" s="10"/>
      <c r="L61" s="34"/>
      <c r="M61" s="27"/>
      <c r="N61" s="14" t="s">
        <v>6</v>
      </c>
      <c r="O61">
        <v>2</v>
      </c>
      <c r="P61" s="9">
        <f t="shared" si="9"/>
        <v>0.44</v>
      </c>
      <c r="Q61" s="20">
        <v>22</v>
      </c>
      <c r="R61" s="10" t="s">
        <v>3</v>
      </c>
    </row>
    <row r="62" spans="1:24" x14ac:dyDescent="0.35">
      <c r="A62" s="25"/>
      <c r="B62" s="14" t="s">
        <v>7</v>
      </c>
      <c r="C62">
        <v>3</v>
      </c>
      <c r="D62" s="9">
        <f t="shared" si="8"/>
        <v>0.4</v>
      </c>
      <c r="E62" s="20">
        <v>20</v>
      </c>
      <c r="F62" s="10" t="s">
        <v>3</v>
      </c>
      <c r="G62" s="10"/>
      <c r="H62" s="10"/>
      <c r="I62" s="10"/>
      <c r="J62" s="10"/>
      <c r="K62" s="10"/>
      <c r="L62" s="34"/>
      <c r="M62" s="27"/>
      <c r="N62" s="14" t="s">
        <v>7</v>
      </c>
      <c r="O62">
        <v>3</v>
      </c>
      <c r="P62" s="9">
        <f t="shared" si="9"/>
        <v>0.4</v>
      </c>
      <c r="Q62" s="20">
        <v>20</v>
      </c>
      <c r="R62" s="10" t="s">
        <v>3</v>
      </c>
    </row>
    <row r="63" spans="1:24" x14ac:dyDescent="0.35">
      <c r="A63" s="25"/>
      <c r="B63" s="14" t="s">
        <v>8</v>
      </c>
      <c r="C63">
        <v>4</v>
      </c>
      <c r="D63" s="9">
        <f t="shared" si="8"/>
        <v>0.4</v>
      </c>
      <c r="E63" s="20">
        <v>20</v>
      </c>
      <c r="F63" s="10" t="s">
        <v>3</v>
      </c>
      <c r="G63" s="10"/>
      <c r="H63" s="10"/>
      <c r="I63" s="10"/>
      <c r="J63" s="10"/>
      <c r="K63" s="10"/>
      <c r="L63" s="34"/>
      <c r="M63" s="27"/>
      <c r="N63" s="14" t="s">
        <v>8</v>
      </c>
      <c r="O63">
        <v>4</v>
      </c>
      <c r="P63" s="9">
        <f t="shared" si="9"/>
        <v>0.4</v>
      </c>
      <c r="Q63" s="20">
        <v>20</v>
      </c>
      <c r="R63" s="10" t="s">
        <v>3</v>
      </c>
    </row>
    <row r="64" spans="1:24" x14ac:dyDescent="0.35">
      <c r="A64" s="25"/>
      <c r="B64" s="14" t="s">
        <v>9</v>
      </c>
      <c r="C64">
        <v>5</v>
      </c>
      <c r="D64" s="9">
        <f t="shared" si="8"/>
        <v>0.3</v>
      </c>
      <c r="E64" s="20">
        <v>15</v>
      </c>
      <c r="F64" s="10" t="s">
        <v>3</v>
      </c>
      <c r="G64" s="10"/>
      <c r="H64" s="10"/>
      <c r="I64" s="10"/>
      <c r="J64" s="10"/>
      <c r="K64" s="10"/>
      <c r="L64" s="34"/>
      <c r="M64" s="27"/>
      <c r="N64" s="14" t="s">
        <v>9</v>
      </c>
      <c r="O64">
        <v>5</v>
      </c>
      <c r="P64" s="9">
        <f t="shared" si="9"/>
        <v>0.3</v>
      </c>
      <c r="Q64" s="20">
        <v>15</v>
      </c>
      <c r="R64" s="10" t="s">
        <v>3</v>
      </c>
    </row>
    <row r="65" spans="1:24" x14ac:dyDescent="0.35">
      <c r="A65" s="25"/>
      <c r="B65" s="14" t="s">
        <v>10</v>
      </c>
      <c r="C65">
        <v>6</v>
      </c>
      <c r="D65" s="9">
        <f t="shared" si="8"/>
        <v>0.1</v>
      </c>
      <c r="E65" s="20">
        <v>5</v>
      </c>
      <c r="F65" s="10" t="s">
        <v>3</v>
      </c>
      <c r="G65" s="10"/>
      <c r="H65" s="10"/>
      <c r="I65" s="10"/>
      <c r="J65" s="10"/>
      <c r="K65" s="10"/>
      <c r="L65" s="34"/>
      <c r="M65" s="27"/>
      <c r="N65" s="14" t="s">
        <v>10</v>
      </c>
      <c r="O65">
        <v>6</v>
      </c>
      <c r="P65" s="9">
        <f t="shared" si="9"/>
        <v>0.1</v>
      </c>
      <c r="Q65" s="20">
        <v>5</v>
      </c>
      <c r="R65" s="10" t="s">
        <v>3</v>
      </c>
    </row>
    <row r="66" spans="1:24" x14ac:dyDescent="0.35">
      <c r="A66" s="25"/>
      <c r="B66" s="14"/>
      <c r="E66" s="21"/>
      <c r="F66" s="10"/>
      <c r="G66" s="10"/>
      <c r="H66" s="10"/>
      <c r="I66" s="10"/>
      <c r="J66" s="10"/>
      <c r="K66" s="10"/>
      <c r="L66" s="34"/>
      <c r="M66" s="27"/>
      <c r="N66" s="14"/>
      <c r="Q66" s="21"/>
      <c r="R66" s="10"/>
    </row>
    <row r="67" spans="1:24" x14ac:dyDescent="0.35">
      <c r="A67" s="25"/>
      <c r="B67" s="14" t="s">
        <v>11</v>
      </c>
      <c r="C67">
        <v>6</v>
      </c>
      <c r="D67" s="36">
        <f>E67/Cnom</f>
        <v>0.14000000000000001</v>
      </c>
      <c r="E67" s="21">
        <v>7</v>
      </c>
      <c r="F67" s="10" t="s">
        <v>3</v>
      </c>
      <c r="G67" s="10"/>
      <c r="H67" s="10"/>
      <c r="I67" s="10"/>
      <c r="J67" s="10"/>
      <c r="K67" s="10"/>
      <c r="L67" s="34"/>
      <c r="M67" s="27"/>
      <c r="N67" s="14" t="s">
        <v>11</v>
      </c>
      <c r="O67">
        <v>6</v>
      </c>
      <c r="P67" s="36">
        <f>Q67/Cnom</f>
        <v>0.14000000000000001</v>
      </c>
      <c r="Q67" s="21">
        <v>7</v>
      </c>
      <c r="R67" s="10" t="s">
        <v>3</v>
      </c>
    </row>
    <row r="68" spans="1:24" x14ac:dyDescent="0.35">
      <c r="A68" s="25"/>
      <c r="M68" s="27"/>
    </row>
    <row r="69" spans="1:24" x14ac:dyDescent="0.35">
      <c r="A69" s="25"/>
      <c r="M69" s="27"/>
    </row>
    <row r="70" spans="1:24" ht="15" thickBot="1" x14ac:dyDescent="0.4">
      <c r="A70" s="25"/>
      <c r="B70" s="12" t="s">
        <v>36</v>
      </c>
      <c r="C70" s="11"/>
      <c r="D70" s="12" t="s">
        <v>12</v>
      </c>
      <c r="E70" s="12" t="s">
        <v>28</v>
      </c>
      <c r="F70" s="12"/>
      <c r="G70" s="26"/>
      <c r="H70" s="26"/>
      <c r="I70" s="26"/>
      <c r="J70" s="26"/>
      <c r="K70" s="26"/>
      <c r="L70" s="32" t="str">
        <f>$D$1&amp;" "&amp;$B$3&amp;" "&amp;B70</f>
        <v>EXAMPLE NAME w/o NOM pH 7 - 10 mM</v>
      </c>
      <c r="M70" s="27"/>
      <c r="N70" s="12" t="s">
        <v>36</v>
      </c>
      <c r="O70" s="11"/>
      <c r="P70" s="12" t="s">
        <v>12</v>
      </c>
      <c r="Q70" s="12" t="s">
        <v>28</v>
      </c>
      <c r="R70" s="12"/>
      <c r="X70" s="32" t="str">
        <f>$D$1&amp;" "&amp;$N$3&amp;" "&amp;N70</f>
        <v>EXAMPLE NAME with NOM pH 7 - 10 mM</v>
      </c>
    </row>
    <row r="71" spans="1:24" x14ac:dyDescent="0.35">
      <c r="A71" s="25"/>
      <c r="B71" s="13" t="s">
        <v>2</v>
      </c>
      <c r="C71">
        <v>0</v>
      </c>
      <c r="D71" s="9">
        <v>1</v>
      </c>
      <c r="E71" s="10">
        <f>Cnom</f>
        <v>50</v>
      </c>
      <c r="F71" s="10" t="s">
        <v>3</v>
      </c>
      <c r="G71" s="10"/>
      <c r="H71" s="10"/>
      <c r="I71" s="10"/>
      <c r="J71" s="10"/>
      <c r="K71" s="10"/>
      <c r="L71" s="34"/>
      <c r="M71" s="27"/>
      <c r="N71" s="13" t="s">
        <v>2</v>
      </c>
      <c r="O71">
        <v>0</v>
      </c>
      <c r="P71" s="9">
        <v>1</v>
      </c>
      <c r="Q71" s="10">
        <f>Cnom</f>
        <v>50</v>
      </c>
      <c r="R71" s="10" t="s">
        <v>3</v>
      </c>
    </row>
    <row r="72" spans="1:24" x14ac:dyDescent="0.35">
      <c r="A72" s="25"/>
      <c r="B72" s="14" t="s">
        <v>4</v>
      </c>
      <c r="C72">
        <v>0</v>
      </c>
      <c r="D72" s="9">
        <f t="shared" ref="D72:D78" si="10">E72/Cnom</f>
        <v>0.8</v>
      </c>
      <c r="E72" s="20">
        <v>40</v>
      </c>
      <c r="F72" s="10" t="s">
        <v>3</v>
      </c>
      <c r="G72" s="10"/>
      <c r="H72" s="10"/>
      <c r="I72" s="10"/>
      <c r="J72" s="10"/>
      <c r="K72" s="10"/>
      <c r="L72" s="34"/>
      <c r="M72" s="27"/>
      <c r="N72" s="14" t="s">
        <v>4</v>
      </c>
      <c r="O72">
        <v>0</v>
      </c>
      <c r="P72" s="9">
        <f t="shared" ref="P72:P78" si="11">Q72/Cnom</f>
        <v>0.8</v>
      </c>
      <c r="Q72" s="20">
        <v>40</v>
      </c>
      <c r="R72" s="10" t="s">
        <v>3</v>
      </c>
    </row>
    <row r="73" spans="1:24" x14ac:dyDescent="0.35">
      <c r="A73" s="25"/>
      <c r="B73" s="14" t="s">
        <v>5</v>
      </c>
      <c r="C73">
        <v>1</v>
      </c>
      <c r="D73" s="9">
        <f t="shared" si="10"/>
        <v>0.6</v>
      </c>
      <c r="E73" s="20">
        <v>30</v>
      </c>
      <c r="F73" s="10" t="s">
        <v>3</v>
      </c>
      <c r="G73" s="10"/>
      <c r="H73" s="10"/>
      <c r="I73" s="10"/>
      <c r="J73" s="10"/>
      <c r="K73" s="10"/>
      <c r="L73" s="34"/>
      <c r="M73" s="27"/>
      <c r="N73" s="14" t="s">
        <v>5</v>
      </c>
      <c r="O73">
        <v>1</v>
      </c>
      <c r="P73" s="9">
        <f t="shared" si="11"/>
        <v>0.6</v>
      </c>
      <c r="Q73" s="20">
        <v>30</v>
      </c>
      <c r="R73" s="10" t="s">
        <v>3</v>
      </c>
    </row>
    <row r="74" spans="1:24" x14ac:dyDescent="0.35">
      <c r="A74" s="25"/>
      <c r="B74" s="14" t="s">
        <v>6</v>
      </c>
      <c r="C74">
        <v>2</v>
      </c>
      <c r="D74" s="9">
        <f t="shared" si="10"/>
        <v>0.44</v>
      </c>
      <c r="E74" s="20">
        <v>22</v>
      </c>
      <c r="F74" s="10" t="s">
        <v>3</v>
      </c>
      <c r="G74" s="10"/>
      <c r="H74" s="10"/>
      <c r="I74" s="10"/>
      <c r="J74" s="10"/>
      <c r="K74" s="10"/>
      <c r="L74" s="34"/>
      <c r="M74" s="27"/>
      <c r="N74" s="14" t="s">
        <v>6</v>
      </c>
      <c r="O74">
        <v>2</v>
      </c>
      <c r="P74" s="9">
        <f t="shared" si="11"/>
        <v>0.44</v>
      </c>
      <c r="Q74" s="20">
        <v>22</v>
      </c>
      <c r="R74" s="10" t="s">
        <v>3</v>
      </c>
    </row>
    <row r="75" spans="1:24" x14ac:dyDescent="0.35">
      <c r="A75" s="25"/>
      <c r="B75" s="14" t="s">
        <v>7</v>
      </c>
      <c r="C75">
        <v>3</v>
      </c>
      <c r="D75" s="9">
        <f t="shared" si="10"/>
        <v>0.4</v>
      </c>
      <c r="E75" s="20">
        <v>20</v>
      </c>
      <c r="F75" s="10" t="s">
        <v>3</v>
      </c>
      <c r="G75" s="10"/>
      <c r="H75" s="10"/>
      <c r="I75" s="10"/>
      <c r="J75" s="10"/>
      <c r="K75" s="10"/>
      <c r="L75" s="34"/>
      <c r="M75" s="27"/>
      <c r="N75" s="14" t="s">
        <v>7</v>
      </c>
      <c r="O75">
        <v>3</v>
      </c>
      <c r="P75" s="9">
        <f t="shared" si="11"/>
        <v>0.4</v>
      </c>
      <c r="Q75" s="20">
        <v>20</v>
      </c>
      <c r="R75" s="10" t="s">
        <v>3</v>
      </c>
    </row>
    <row r="76" spans="1:24" x14ac:dyDescent="0.35">
      <c r="A76" s="25"/>
      <c r="B76" s="14" t="s">
        <v>8</v>
      </c>
      <c r="C76">
        <v>4</v>
      </c>
      <c r="D76" s="9">
        <f t="shared" si="10"/>
        <v>0.4</v>
      </c>
      <c r="E76" s="20">
        <v>20</v>
      </c>
      <c r="F76" s="10" t="s">
        <v>3</v>
      </c>
      <c r="G76" s="10"/>
      <c r="H76" s="10"/>
      <c r="I76" s="10"/>
      <c r="J76" s="10"/>
      <c r="K76" s="10"/>
      <c r="L76" s="34"/>
      <c r="M76" s="27"/>
      <c r="N76" s="14" t="s">
        <v>8</v>
      </c>
      <c r="O76">
        <v>4</v>
      </c>
      <c r="P76" s="9">
        <f t="shared" si="11"/>
        <v>0.4</v>
      </c>
      <c r="Q76" s="20">
        <v>20</v>
      </c>
      <c r="R76" s="10" t="s">
        <v>3</v>
      </c>
    </row>
    <row r="77" spans="1:24" x14ac:dyDescent="0.35">
      <c r="A77" s="25"/>
      <c r="B77" s="14" t="s">
        <v>9</v>
      </c>
      <c r="C77">
        <v>5</v>
      </c>
      <c r="D77" s="9">
        <f t="shared" si="10"/>
        <v>0.3</v>
      </c>
      <c r="E77" s="20">
        <v>15</v>
      </c>
      <c r="F77" s="10" t="s">
        <v>3</v>
      </c>
      <c r="G77" s="10"/>
      <c r="H77" s="10"/>
      <c r="I77" s="10"/>
      <c r="J77" s="10"/>
      <c r="K77" s="10"/>
      <c r="L77" s="34"/>
      <c r="M77" s="27"/>
      <c r="N77" s="14" t="s">
        <v>9</v>
      </c>
      <c r="O77">
        <v>5</v>
      </c>
      <c r="P77" s="9">
        <f t="shared" si="11"/>
        <v>0.3</v>
      </c>
      <c r="Q77" s="20">
        <v>15</v>
      </c>
      <c r="R77" s="10" t="s">
        <v>3</v>
      </c>
    </row>
    <row r="78" spans="1:24" x14ac:dyDescent="0.35">
      <c r="A78" s="25"/>
      <c r="B78" s="14" t="s">
        <v>10</v>
      </c>
      <c r="C78">
        <v>6</v>
      </c>
      <c r="D78" s="9">
        <f t="shared" si="10"/>
        <v>0.1</v>
      </c>
      <c r="E78" s="20">
        <v>5</v>
      </c>
      <c r="F78" s="10" t="s">
        <v>3</v>
      </c>
      <c r="G78" s="10"/>
      <c r="H78" s="10"/>
      <c r="I78" s="10"/>
      <c r="J78" s="10"/>
      <c r="K78" s="10"/>
      <c r="L78" s="34"/>
      <c r="M78" s="27"/>
      <c r="N78" s="14" t="s">
        <v>10</v>
      </c>
      <c r="O78">
        <v>6</v>
      </c>
      <c r="P78" s="9">
        <f t="shared" si="11"/>
        <v>0.1</v>
      </c>
      <c r="Q78" s="20">
        <v>5</v>
      </c>
      <c r="R78" s="10" t="s">
        <v>3</v>
      </c>
    </row>
    <row r="79" spans="1:24" x14ac:dyDescent="0.35">
      <c r="A79" s="25"/>
      <c r="B79" s="14"/>
      <c r="E79" s="21"/>
      <c r="F79" s="10"/>
      <c r="G79" s="10"/>
      <c r="H79" s="10"/>
      <c r="I79" s="10"/>
      <c r="J79" s="10"/>
      <c r="K79" s="10"/>
      <c r="L79" s="34"/>
      <c r="M79" s="27"/>
      <c r="N79" s="14"/>
      <c r="Q79" s="21"/>
      <c r="R79" s="10"/>
    </row>
    <row r="80" spans="1:24" x14ac:dyDescent="0.35">
      <c r="A80" s="25"/>
      <c r="B80" s="14" t="s">
        <v>11</v>
      </c>
      <c r="C80">
        <v>6</v>
      </c>
      <c r="D80" s="36">
        <f>E80/Cnom</f>
        <v>0.14000000000000001</v>
      </c>
      <c r="E80" s="21">
        <v>7</v>
      </c>
      <c r="F80" s="10" t="s">
        <v>3</v>
      </c>
      <c r="G80" s="10"/>
      <c r="H80" s="10"/>
      <c r="I80" s="10"/>
      <c r="J80" s="10"/>
      <c r="K80" s="10"/>
      <c r="L80" s="34"/>
      <c r="M80" s="27"/>
      <c r="N80" s="14" t="s">
        <v>11</v>
      </c>
      <c r="O80">
        <v>6</v>
      </c>
      <c r="P80" s="36">
        <f>Q80/Cnom</f>
        <v>0.14000000000000001</v>
      </c>
      <c r="Q80" s="21">
        <v>7</v>
      </c>
      <c r="R80" s="10" t="s">
        <v>3</v>
      </c>
    </row>
    <row r="81" spans="1:24" x14ac:dyDescent="0.35">
      <c r="A81" s="25"/>
      <c r="B81" s="25"/>
      <c r="C81" s="25"/>
      <c r="D81" s="25"/>
      <c r="E81" s="25"/>
      <c r="F81" s="25"/>
      <c r="G81" s="25"/>
      <c r="H81" s="25"/>
      <c r="I81" s="25"/>
      <c r="J81" s="25"/>
      <c r="K81" s="25"/>
      <c r="M81" s="27"/>
      <c r="N81" s="27"/>
      <c r="O81" s="27"/>
      <c r="P81" s="27"/>
      <c r="Q81" s="27"/>
      <c r="R81" s="27"/>
    </row>
    <row r="82" spans="1:24" x14ac:dyDescent="0.35">
      <c r="A82" s="25"/>
      <c r="M82" s="27"/>
    </row>
    <row r="83" spans="1:24" ht="15" thickBot="1" x14ac:dyDescent="0.4">
      <c r="A83" s="25"/>
      <c r="B83" s="12" t="s">
        <v>37</v>
      </c>
      <c r="C83" s="11"/>
      <c r="D83" s="12" t="s">
        <v>12</v>
      </c>
      <c r="E83" s="12" t="s">
        <v>28</v>
      </c>
      <c r="F83" s="12"/>
      <c r="G83" s="26"/>
      <c r="H83" s="26"/>
      <c r="I83" s="26"/>
      <c r="J83" s="26"/>
      <c r="K83" s="26"/>
      <c r="L83" s="32" t="str">
        <f>$D$1&amp;" "&amp;$B$3&amp;" "&amp;B83</f>
        <v>EXAMPLE NAME w/o NOM pH 9 - 0 mM</v>
      </c>
      <c r="M83" s="27"/>
      <c r="N83" s="12" t="s">
        <v>37</v>
      </c>
      <c r="O83" s="11"/>
      <c r="P83" s="12" t="s">
        <v>12</v>
      </c>
      <c r="Q83" s="12" t="s">
        <v>28</v>
      </c>
      <c r="R83" s="12"/>
      <c r="X83" s="32" t="str">
        <f>$D$1&amp;" "&amp;$N$3&amp;" "&amp;N83</f>
        <v>EXAMPLE NAME with NOM pH 9 - 0 mM</v>
      </c>
    </row>
    <row r="84" spans="1:24" x14ac:dyDescent="0.35">
      <c r="A84" s="25"/>
      <c r="B84" s="13" t="s">
        <v>2</v>
      </c>
      <c r="C84">
        <v>0</v>
      </c>
      <c r="D84" s="9">
        <v>1</v>
      </c>
      <c r="E84" s="10">
        <f>Cnom</f>
        <v>50</v>
      </c>
      <c r="F84" s="10" t="s">
        <v>3</v>
      </c>
      <c r="G84" s="10"/>
      <c r="H84" s="10"/>
      <c r="I84" s="10"/>
      <c r="J84" s="10"/>
      <c r="K84" s="10"/>
      <c r="L84" s="34"/>
      <c r="M84" s="27"/>
      <c r="N84" s="13" t="s">
        <v>2</v>
      </c>
      <c r="O84">
        <v>0</v>
      </c>
      <c r="P84" s="9">
        <v>1</v>
      </c>
      <c r="Q84" s="10">
        <f>Cnom</f>
        <v>50</v>
      </c>
      <c r="R84" s="10" t="s">
        <v>3</v>
      </c>
    </row>
    <row r="85" spans="1:24" x14ac:dyDescent="0.35">
      <c r="A85" s="25"/>
      <c r="B85" s="14" t="s">
        <v>4</v>
      </c>
      <c r="C85">
        <v>0</v>
      </c>
      <c r="D85" s="9">
        <f t="shared" ref="D85:D91" si="12">E85/Cnom</f>
        <v>0.8</v>
      </c>
      <c r="E85" s="20">
        <v>40</v>
      </c>
      <c r="F85" s="10" t="s">
        <v>3</v>
      </c>
      <c r="G85" s="10"/>
      <c r="H85" s="10"/>
      <c r="I85" s="10"/>
      <c r="J85" s="10"/>
      <c r="K85" s="10"/>
      <c r="L85" s="34"/>
      <c r="M85" s="27"/>
      <c r="N85" s="14" t="s">
        <v>4</v>
      </c>
      <c r="O85">
        <v>0</v>
      </c>
      <c r="P85" s="9">
        <f t="shared" ref="P85:P91" si="13">Q85/Cnom</f>
        <v>0.8</v>
      </c>
      <c r="Q85" s="20">
        <v>40</v>
      </c>
      <c r="R85" s="10" t="s">
        <v>3</v>
      </c>
    </row>
    <row r="86" spans="1:24" x14ac:dyDescent="0.35">
      <c r="A86" s="25"/>
      <c r="B86" s="14" t="s">
        <v>5</v>
      </c>
      <c r="C86">
        <v>1</v>
      </c>
      <c r="D86" s="9">
        <f t="shared" si="12"/>
        <v>0.6</v>
      </c>
      <c r="E86" s="20">
        <v>30</v>
      </c>
      <c r="F86" s="10" t="s">
        <v>3</v>
      </c>
      <c r="G86" s="10"/>
      <c r="H86" s="10"/>
      <c r="I86" s="10"/>
      <c r="J86" s="10"/>
      <c r="K86" s="10"/>
      <c r="L86" s="34"/>
      <c r="M86" s="27"/>
      <c r="N86" s="14" t="s">
        <v>5</v>
      </c>
      <c r="O86">
        <v>1</v>
      </c>
      <c r="P86" s="9">
        <f t="shared" si="13"/>
        <v>0.6</v>
      </c>
      <c r="Q86" s="20">
        <v>30</v>
      </c>
      <c r="R86" s="10" t="s">
        <v>3</v>
      </c>
    </row>
    <row r="87" spans="1:24" x14ac:dyDescent="0.35">
      <c r="A87" s="25"/>
      <c r="B87" s="14" t="s">
        <v>6</v>
      </c>
      <c r="C87">
        <v>2</v>
      </c>
      <c r="D87" s="9">
        <f t="shared" si="12"/>
        <v>0.44</v>
      </c>
      <c r="E87" s="20">
        <v>22</v>
      </c>
      <c r="F87" s="10" t="s">
        <v>3</v>
      </c>
      <c r="G87" s="10"/>
      <c r="H87" s="10"/>
      <c r="I87" s="10"/>
      <c r="J87" s="10"/>
      <c r="K87" s="10"/>
      <c r="L87" s="34"/>
      <c r="M87" s="27"/>
      <c r="N87" s="14" t="s">
        <v>6</v>
      </c>
      <c r="O87">
        <v>2</v>
      </c>
      <c r="P87" s="9">
        <f t="shared" si="13"/>
        <v>0.44</v>
      </c>
      <c r="Q87" s="20">
        <v>22</v>
      </c>
      <c r="R87" s="10" t="s">
        <v>3</v>
      </c>
    </row>
    <row r="88" spans="1:24" x14ac:dyDescent="0.35">
      <c r="A88" s="25"/>
      <c r="B88" s="14" t="s">
        <v>7</v>
      </c>
      <c r="C88">
        <v>3</v>
      </c>
      <c r="D88" s="9">
        <f t="shared" si="12"/>
        <v>0.4</v>
      </c>
      <c r="E88" s="20">
        <v>20</v>
      </c>
      <c r="F88" s="10" t="s">
        <v>3</v>
      </c>
      <c r="G88" s="10"/>
      <c r="H88" s="10"/>
      <c r="I88" s="10"/>
      <c r="J88" s="10"/>
      <c r="K88" s="10"/>
      <c r="L88" s="34"/>
      <c r="M88" s="27"/>
      <c r="N88" s="14" t="s">
        <v>7</v>
      </c>
      <c r="O88">
        <v>3</v>
      </c>
      <c r="P88" s="9">
        <f t="shared" si="13"/>
        <v>0.4</v>
      </c>
      <c r="Q88" s="20">
        <v>20</v>
      </c>
      <c r="R88" s="10" t="s">
        <v>3</v>
      </c>
    </row>
    <row r="89" spans="1:24" x14ac:dyDescent="0.35">
      <c r="A89" s="25"/>
      <c r="B89" s="14" t="s">
        <v>8</v>
      </c>
      <c r="C89">
        <v>4</v>
      </c>
      <c r="D89" s="9">
        <f t="shared" si="12"/>
        <v>0.4</v>
      </c>
      <c r="E89" s="20">
        <v>20</v>
      </c>
      <c r="F89" s="10" t="s">
        <v>3</v>
      </c>
      <c r="G89" s="10"/>
      <c r="H89" s="10"/>
      <c r="I89" s="10"/>
      <c r="J89" s="10"/>
      <c r="K89" s="10"/>
      <c r="L89" s="34"/>
      <c r="M89" s="27"/>
      <c r="N89" s="14" t="s">
        <v>8</v>
      </c>
      <c r="O89">
        <v>4</v>
      </c>
      <c r="P89" s="9">
        <f t="shared" si="13"/>
        <v>0.4</v>
      </c>
      <c r="Q89" s="20">
        <v>20</v>
      </c>
      <c r="R89" s="10" t="s">
        <v>3</v>
      </c>
    </row>
    <row r="90" spans="1:24" x14ac:dyDescent="0.35">
      <c r="A90" s="25"/>
      <c r="B90" s="14" t="s">
        <v>9</v>
      </c>
      <c r="C90">
        <v>5</v>
      </c>
      <c r="D90" s="9">
        <f t="shared" si="12"/>
        <v>0.3</v>
      </c>
      <c r="E90" s="20">
        <v>15</v>
      </c>
      <c r="F90" s="10" t="s">
        <v>3</v>
      </c>
      <c r="G90" s="10"/>
      <c r="H90" s="10"/>
      <c r="I90" s="10"/>
      <c r="J90" s="10"/>
      <c r="K90" s="10"/>
      <c r="L90" s="34"/>
      <c r="M90" s="27"/>
      <c r="N90" s="14" t="s">
        <v>9</v>
      </c>
      <c r="O90">
        <v>5</v>
      </c>
      <c r="P90" s="9">
        <f t="shared" si="13"/>
        <v>0.3</v>
      </c>
      <c r="Q90" s="20">
        <v>15</v>
      </c>
      <c r="R90" s="10" t="s">
        <v>3</v>
      </c>
    </row>
    <row r="91" spans="1:24" x14ac:dyDescent="0.35">
      <c r="A91" s="25"/>
      <c r="B91" s="14" t="s">
        <v>10</v>
      </c>
      <c r="C91">
        <v>6</v>
      </c>
      <c r="D91" s="9">
        <f t="shared" si="12"/>
        <v>0.1</v>
      </c>
      <c r="E91" s="20">
        <v>5</v>
      </c>
      <c r="F91" s="10" t="s">
        <v>3</v>
      </c>
      <c r="G91" s="10"/>
      <c r="H91" s="10"/>
      <c r="I91" s="10"/>
      <c r="J91" s="10"/>
      <c r="K91" s="10"/>
      <c r="L91" s="34"/>
      <c r="M91" s="27"/>
      <c r="N91" s="14" t="s">
        <v>10</v>
      </c>
      <c r="O91">
        <v>6</v>
      </c>
      <c r="P91" s="9">
        <f t="shared" si="13"/>
        <v>0.1</v>
      </c>
      <c r="Q91" s="20">
        <v>5</v>
      </c>
      <c r="R91" s="10" t="s">
        <v>3</v>
      </c>
    </row>
    <row r="92" spans="1:24" x14ac:dyDescent="0.35">
      <c r="A92" s="25"/>
      <c r="B92" s="14"/>
      <c r="E92" s="21"/>
      <c r="F92" s="10"/>
      <c r="G92" s="10"/>
      <c r="H92" s="10"/>
      <c r="I92" s="10"/>
      <c r="J92" s="10"/>
      <c r="K92" s="10"/>
      <c r="L92" s="34"/>
      <c r="M92" s="27"/>
      <c r="N92" s="14"/>
      <c r="Q92" s="21"/>
      <c r="R92" s="10"/>
    </row>
    <row r="93" spans="1:24" x14ac:dyDescent="0.35">
      <c r="A93" s="25"/>
      <c r="B93" s="14" t="s">
        <v>11</v>
      </c>
      <c r="C93">
        <v>6</v>
      </c>
      <c r="D93" s="36">
        <f>E93/Cnom</f>
        <v>0.14000000000000001</v>
      </c>
      <c r="E93" s="21">
        <v>7</v>
      </c>
      <c r="F93" s="10" t="s">
        <v>3</v>
      </c>
      <c r="G93" s="10"/>
      <c r="H93" s="10"/>
      <c r="I93" s="10"/>
      <c r="J93" s="10"/>
      <c r="K93" s="10"/>
      <c r="L93" s="34"/>
      <c r="M93" s="27"/>
      <c r="N93" s="14" t="s">
        <v>11</v>
      </c>
      <c r="O93">
        <v>6</v>
      </c>
      <c r="P93" s="36">
        <f>Q93/Cnom</f>
        <v>0.14000000000000001</v>
      </c>
      <c r="Q93" s="21">
        <v>7</v>
      </c>
      <c r="R93" s="10" t="s">
        <v>3</v>
      </c>
    </row>
    <row r="94" spans="1:24" x14ac:dyDescent="0.35">
      <c r="A94" s="25"/>
      <c r="M94" s="27"/>
    </row>
    <row r="95" spans="1:24" x14ac:dyDescent="0.35">
      <c r="A95" s="25"/>
      <c r="M95" s="27"/>
    </row>
    <row r="96" spans="1:24" ht="15" thickBot="1" x14ac:dyDescent="0.4">
      <c r="A96" s="25"/>
      <c r="B96" s="12" t="s">
        <v>38</v>
      </c>
      <c r="C96" s="11"/>
      <c r="D96" s="12" t="s">
        <v>12</v>
      </c>
      <c r="E96" s="12" t="s">
        <v>28</v>
      </c>
      <c r="F96" s="12"/>
      <c r="G96" s="26"/>
      <c r="H96" s="26"/>
      <c r="I96" s="26"/>
      <c r="J96" s="26"/>
      <c r="K96" s="26"/>
      <c r="L96" s="32" t="str">
        <f>$D$1&amp;" "&amp;$B$3&amp;" "&amp;B96</f>
        <v>EXAMPLE NAME w/o NOM pH 9 - 1 mM</v>
      </c>
      <c r="M96" s="27"/>
      <c r="N96" s="12" t="s">
        <v>38</v>
      </c>
      <c r="O96" s="11"/>
      <c r="P96" s="12" t="s">
        <v>12</v>
      </c>
      <c r="Q96" s="12" t="s">
        <v>28</v>
      </c>
      <c r="R96" s="12"/>
      <c r="X96" s="32" t="str">
        <f>$D$1&amp;" "&amp;$N$3&amp;" "&amp;N96</f>
        <v>EXAMPLE NAME with NOM pH 9 - 1 mM</v>
      </c>
    </row>
    <row r="97" spans="1:24" x14ac:dyDescent="0.35">
      <c r="A97" s="25"/>
      <c r="B97" s="13" t="s">
        <v>2</v>
      </c>
      <c r="C97">
        <v>0</v>
      </c>
      <c r="D97" s="9">
        <v>1</v>
      </c>
      <c r="E97" s="10">
        <f>Cnom</f>
        <v>50</v>
      </c>
      <c r="F97" s="10" t="s">
        <v>3</v>
      </c>
      <c r="G97" s="10"/>
      <c r="H97" s="10"/>
      <c r="I97" s="10"/>
      <c r="J97" s="10"/>
      <c r="K97" s="10"/>
      <c r="L97" s="34"/>
      <c r="M97" s="27"/>
      <c r="N97" s="13" t="s">
        <v>2</v>
      </c>
      <c r="O97">
        <v>0</v>
      </c>
      <c r="P97" s="9">
        <v>1</v>
      </c>
      <c r="Q97" s="10">
        <f>Cnom</f>
        <v>50</v>
      </c>
      <c r="R97" s="10" t="s">
        <v>3</v>
      </c>
    </row>
    <row r="98" spans="1:24" x14ac:dyDescent="0.35">
      <c r="A98" s="25"/>
      <c r="B98" s="14" t="s">
        <v>4</v>
      </c>
      <c r="C98">
        <v>0</v>
      </c>
      <c r="D98" s="9">
        <f t="shared" ref="D98:D104" si="14">E98/Cnom</f>
        <v>0.8</v>
      </c>
      <c r="E98" s="20">
        <v>40</v>
      </c>
      <c r="F98" s="10" t="s">
        <v>3</v>
      </c>
      <c r="G98" s="10"/>
      <c r="H98" s="10"/>
      <c r="I98" s="10"/>
      <c r="J98" s="10"/>
      <c r="K98" s="10"/>
      <c r="L98" s="34"/>
      <c r="M98" s="27"/>
      <c r="N98" s="14" t="s">
        <v>4</v>
      </c>
      <c r="O98">
        <v>0</v>
      </c>
      <c r="P98" s="9">
        <f t="shared" ref="P98:P104" si="15">Q98/Cnom</f>
        <v>0.8</v>
      </c>
      <c r="Q98" s="20">
        <v>40</v>
      </c>
      <c r="R98" s="10" t="s">
        <v>3</v>
      </c>
    </row>
    <row r="99" spans="1:24" x14ac:dyDescent="0.35">
      <c r="A99" s="25"/>
      <c r="B99" s="14" t="s">
        <v>5</v>
      </c>
      <c r="C99">
        <v>1</v>
      </c>
      <c r="D99" s="9">
        <f t="shared" si="14"/>
        <v>0.6</v>
      </c>
      <c r="E99" s="20">
        <v>30</v>
      </c>
      <c r="F99" s="10" t="s">
        <v>3</v>
      </c>
      <c r="G99" s="10"/>
      <c r="H99" s="10"/>
      <c r="I99" s="10"/>
      <c r="J99" s="10"/>
      <c r="K99" s="10"/>
      <c r="L99" s="34"/>
      <c r="M99" s="27"/>
      <c r="N99" s="14" t="s">
        <v>5</v>
      </c>
      <c r="O99">
        <v>1</v>
      </c>
      <c r="P99" s="9">
        <f t="shared" si="15"/>
        <v>0.6</v>
      </c>
      <c r="Q99" s="20">
        <v>30</v>
      </c>
      <c r="R99" s="10" t="s">
        <v>3</v>
      </c>
    </row>
    <row r="100" spans="1:24" x14ac:dyDescent="0.35">
      <c r="A100" s="25"/>
      <c r="B100" s="14" t="s">
        <v>6</v>
      </c>
      <c r="C100">
        <v>2</v>
      </c>
      <c r="D100" s="9">
        <f t="shared" si="14"/>
        <v>0.44</v>
      </c>
      <c r="E100" s="20">
        <v>22</v>
      </c>
      <c r="F100" s="10" t="s">
        <v>3</v>
      </c>
      <c r="G100" s="10"/>
      <c r="H100" s="10"/>
      <c r="I100" s="10"/>
      <c r="J100" s="10"/>
      <c r="K100" s="10"/>
      <c r="L100" s="34"/>
      <c r="M100" s="27"/>
      <c r="N100" s="14" t="s">
        <v>6</v>
      </c>
      <c r="O100">
        <v>2</v>
      </c>
      <c r="P100" s="9">
        <f t="shared" si="15"/>
        <v>0.44</v>
      </c>
      <c r="Q100" s="20">
        <v>22</v>
      </c>
      <c r="R100" s="10" t="s">
        <v>3</v>
      </c>
    </row>
    <row r="101" spans="1:24" x14ac:dyDescent="0.35">
      <c r="A101" s="25"/>
      <c r="B101" s="14" t="s">
        <v>7</v>
      </c>
      <c r="C101">
        <v>3</v>
      </c>
      <c r="D101" s="9">
        <f t="shared" si="14"/>
        <v>0.4</v>
      </c>
      <c r="E101" s="20">
        <v>20</v>
      </c>
      <c r="F101" s="10" t="s">
        <v>3</v>
      </c>
      <c r="G101" s="10"/>
      <c r="H101" s="10"/>
      <c r="I101" s="10"/>
      <c r="J101" s="10"/>
      <c r="K101" s="10"/>
      <c r="L101" s="34"/>
      <c r="M101" s="27"/>
      <c r="N101" s="14" t="s">
        <v>7</v>
      </c>
      <c r="O101">
        <v>3</v>
      </c>
      <c r="P101" s="9">
        <f t="shared" si="15"/>
        <v>0.4</v>
      </c>
      <c r="Q101" s="20">
        <v>20</v>
      </c>
      <c r="R101" s="10" t="s">
        <v>3</v>
      </c>
    </row>
    <row r="102" spans="1:24" x14ac:dyDescent="0.35">
      <c r="A102" s="25"/>
      <c r="B102" s="14" t="s">
        <v>8</v>
      </c>
      <c r="C102">
        <v>4</v>
      </c>
      <c r="D102" s="9">
        <f t="shared" si="14"/>
        <v>0.4</v>
      </c>
      <c r="E102" s="20">
        <v>20</v>
      </c>
      <c r="F102" s="10" t="s">
        <v>3</v>
      </c>
      <c r="G102" s="10"/>
      <c r="H102" s="10"/>
      <c r="I102" s="10"/>
      <c r="J102" s="10"/>
      <c r="K102" s="10"/>
      <c r="L102" s="34"/>
      <c r="M102" s="27"/>
      <c r="N102" s="14" t="s">
        <v>8</v>
      </c>
      <c r="O102">
        <v>4</v>
      </c>
      <c r="P102" s="9">
        <f t="shared" si="15"/>
        <v>0.4</v>
      </c>
      <c r="Q102" s="20">
        <v>20</v>
      </c>
      <c r="R102" s="10" t="s">
        <v>3</v>
      </c>
    </row>
    <row r="103" spans="1:24" x14ac:dyDescent="0.35">
      <c r="A103" s="25"/>
      <c r="B103" s="14" t="s">
        <v>9</v>
      </c>
      <c r="C103">
        <v>5</v>
      </c>
      <c r="D103" s="9">
        <f t="shared" si="14"/>
        <v>0.3</v>
      </c>
      <c r="E103" s="20">
        <v>15</v>
      </c>
      <c r="F103" s="10" t="s">
        <v>3</v>
      </c>
      <c r="G103" s="10"/>
      <c r="H103" s="10"/>
      <c r="I103" s="10"/>
      <c r="J103" s="10"/>
      <c r="K103" s="10"/>
      <c r="L103" s="34"/>
      <c r="M103" s="27"/>
      <c r="N103" s="14" t="s">
        <v>9</v>
      </c>
      <c r="O103">
        <v>5</v>
      </c>
      <c r="P103" s="9">
        <f t="shared" si="15"/>
        <v>0.3</v>
      </c>
      <c r="Q103" s="20">
        <v>15</v>
      </c>
      <c r="R103" s="10" t="s">
        <v>3</v>
      </c>
    </row>
    <row r="104" spans="1:24" x14ac:dyDescent="0.35">
      <c r="A104" s="25"/>
      <c r="B104" s="14" t="s">
        <v>10</v>
      </c>
      <c r="C104">
        <v>6</v>
      </c>
      <c r="D104" s="9">
        <f t="shared" si="14"/>
        <v>0.1</v>
      </c>
      <c r="E104" s="20">
        <v>5</v>
      </c>
      <c r="F104" s="10" t="s">
        <v>3</v>
      </c>
      <c r="G104" s="10"/>
      <c r="H104" s="10"/>
      <c r="I104" s="10"/>
      <c r="J104" s="10"/>
      <c r="K104" s="10"/>
      <c r="L104" s="34"/>
      <c r="M104" s="27"/>
      <c r="N104" s="14" t="s">
        <v>10</v>
      </c>
      <c r="O104">
        <v>6</v>
      </c>
      <c r="P104" s="9">
        <f t="shared" si="15"/>
        <v>0.1</v>
      </c>
      <c r="Q104" s="20">
        <v>5</v>
      </c>
      <c r="R104" s="10" t="s">
        <v>3</v>
      </c>
    </row>
    <row r="105" spans="1:24" x14ac:dyDescent="0.35">
      <c r="A105" s="25"/>
      <c r="B105" s="14"/>
      <c r="E105" s="21"/>
      <c r="F105" s="10"/>
      <c r="G105" s="10"/>
      <c r="H105" s="10"/>
      <c r="I105" s="10"/>
      <c r="J105" s="10"/>
      <c r="K105" s="10"/>
      <c r="L105" s="34"/>
      <c r="M105" s="27"/>
      <c r="N105" s="14"/>
      <c r="Q105" s="21"/>
      <c r="R105" s="10"/>
    </row>
    <row r="106" spans="1:24" x14ac:dyDescent="0.35">
      <c r="A106" s="25"/>
      <c r="B106" s="14" t="s">
        <v>11</v>
      </c>
      <c r="C106">
        <v>6</v>
      </c>
      <c r="D106" s="36">
        <f>E106/Cnom</f>
        <v>0.14000000000000001</v>
      </c>
      <c r="E106" s="21">
        <v>7</v>
      </c>
      <c r="F106" s="10" t="s">
        <v>3</v>
      </c>
      <c r="G106" s="10"/>
      <c r="H106" s="10"/>
      <c r="I106" s="10"/>
      <c r="J106" s="10"/>
      <c r="K106" s="10"/>
      <c r="L106" s="34"/>
      <c r="M106" s="27"/>
      <c r="N106" s="14" t="s">
        <v>11</v>
      </c>
      <c r="O106">
        <v>6</v>
      </c>
      <c r="P106" s="36">
        <f>Q106/Cnom</f>
        <v>0.14000000000000001</v>
      </c>
      <c r="Q106" s="21">
        <v>7</v>
      </c>
      <c r="R106" s="10" t="s">
        <v>3</v>
      </c>
    </row>
    <row r="107" spans="1:24" x14ac:dyDescent="0.35">
      <c r="A107" s="25"/>
      <c r="M107" s="27"/>
    </row>
    <row r="108" spans="1:24" x14ac:dyDescent="0.35">
      <c r="A108" s="25"/>
      <c r="M108" s="27"/>
    </row>
    <row r="109" spans="1:24" ht="15" thickBot="1" x14ac:dyDescent="0.4">
      <c r="A109" s="25"/>
      <c r="B109" s="12" t="s">
        <v>39</v>
      </c>
      <c r="C109" s="11"/>
      <c r="D109" s="12" t="s">
        <v>12</v>
      </c>
      <c r="E109" s="12" t="s">
        <v>28</v>
      </c>
      <c r="F109" s="12"/>
      <c r="G109" s="26"/>
      <c r="H109" s="26"/>
      <c r="I109" s="26"/>
      <c r="J109" s="26"/>
      <c r="K109" s="26"/>
      <c r="L109" s="32" t="str">
        <f>$D$1&amp;" "&amp;$B$3&amp;" "&amp;B109</f>
        <v>EXAMPLE NAME w/o NOM pH 9 - 10 mM</v>
      </c>
      <c r="M109" s="27"/>
      <c r="N109" s="12" t="s">
        <v>39</v>
      </c>
      <c r="O109" s="11"/>
      <c r="P109" s="12" t="s">
        <v>12</v>
      </c>
      <c r="Q109" s="12" t="s">
        <v>28</v>
      </c>
      <c r="R109" s="12"/>
      <c r="X109" s="32" t="str">
        <f>$D$1&amp;" "&amp;$N$3&amp;" "&amp;N109</f>
        <v>EXAMPLE NAME with NOM pH 9 - 10 mM</v>
      </c>
    </row>
    <row r="110" spans="1:24" x14ac:dyDescent="0.35">
      <c r="A110" s="25"/>
      <c r="B110" s="13" t="s">
        <v>2</v>
      </c>
      <c r="C110">
        <v>0</v>
      </c>
      <c r="D110" s="9">
        <v>1</v>
      </c>
      <c r="E110" s="10">
        <f>Cnom</f>
        <v>50</v>
      </c>
      <c r="F110" s="10" t="s">
        <v>3</v>
      </c>
      <c r="G110" s="10"/>
      <c r="H110" s="10"/>
      <c r="I110" s="10"/>
      <c r="J110" s="10"/>
      <c r="K110" s="10"/>
      <c r="L110" s="34"/>
      <c r="M110" s="27"/>
      <c r="N110" s="13" t="s">
        <v>2</v>
      </c>
      <c r="O110">
        <v>0</v>
      </c>
      <c r="P110" s="9">
        <v>1</v>
      </c>
      <c r="Q110" s="10">
        <f>Cnom</f>
        <v>50</v>
      </c>
      <c r="R110" s="10" t="s">
        <v>3</v>
      </c>
    </row>
    <row r="111" spans="1:24" x14ac:dyDescent="0.35">
      <c r="A111" s="25"/>
      <c r="B111" s="14" t="s">
        <v>4</v>
      </c>
      <c r="C111">
        <v>0</v>
      </c>
      <c r="D111" s="9">
        <f t="shared" ref="D111:D117" si="16">E111/Cnom</f>
        <v>0.8</v>
      </c>
      <c r="E111" s="20">
        <v>40</v>
      </c>
      <c r="F111" s="10" t="s">
        <v>3</v>
      </c>
      <c r="G111" s="10"/>
      <c r="H111" s="10"/>
      <c r="I111" s="10"/>
      <c r="J111" s="10"/>
      <c r="K111" s="10"/>
      <c r="L111" s="34"/>
      <c r="M111" s="27"/>
      <c r="N111" s="14" t="s">
        <v>4</v>
      </c>
      <c r="O111">
        <v>0</v>
      </c>
      <c r="P111" s="9">
        <f t="shared" ref="P111:P117" si="17">Q111/Cnom</f>
        <v>0.8</v>
      </c>
      <c r="Q111" s="20">
        <v>40</v>
      </c>
      <c r="R111" s="10" t="s">
        <v>3</v>
      </c>
    </row>
    <row r="112" spans="1:24" x14ac:dyDescent="0.35">
      <c r="A112" s="25"/>
      <c r="B112" s="14" t="s">
        <v>5</v>
      </c>
      <c r="C112">
        <v>1</v>
      </c>
      <c r="D112" s="9">
        <f t="shared" si="16"/>
        <v>0.6</v>
      </c>
      <c r="E112" s="20">
        <v>30</v>
      </c>
      <c r="F112" s="10" t="s">
        <v>3</v>
      </c>
      <c r="G112" s="10"/>
      <c r="H112" s="10"/>
      <c r="I112" s="10"/>
      <c r="J112" s="10"/>
      <c r="K112" s="10"/>
      <c r="L112" s="34"/>
      <c r="M112" s="27"/>
      <c r="N112" s="14" t="s">
        <v>5</v>
      </c>
      <c r="O112">
        <v>1</v>
      </c>
      <c r="P112" s="9">
        <f t="shared" si="17"/>
        <v>0.6</v>
      </c>
      <c r="Q112" s="20">
        <v>30</v>
      </c>
      <c r="R112" s="10" t="s">
        <v>3</v>
      </c>
    </row>
    <row r="113" spans="1:18" x14ac:dyDescent="0.35">
      <c r="A113" s="25"/>
      <c r="B113" s="14" t="s">
        <v>6</v>
      </c>
      <c r="C113">
        <v>2</v>
      </c>
      <c r="D113" s="9">
        <f t="shared" si="16"/>
        <v>0.44</v>
      </c>
      <c r="E113" s="20">
        <v>22</v>
      </c>
      <c r="F113" s="10" t="s">
        <v>3</v>
      </c>
      <c r="G113" s="10"/>
      <c r="H113" s="10"/>
      <c r="I113" s="10"/>
      <c r="J113" s="10"/>
      <c r="K113" s="10"/>
      <c r="L113" s="34"/>
      <c r="M113" s="27"/>
      <c r="N113" s="14" t="s">
        <v>6</v>
      </c>
      <c r="O113">
        <v>2</v>
      </c>
      <c r="P113" s="9">
        <f t="shared" si="17"/>
        <v>0.44</v>
      </c>
      <c r="Q113" s="20">
        <v>22</v>
      </c>
      <c r="R113" s="10" t="s">
        <v>3</v>
      </c>
    </row>
    <row r="114" spans="1:18" x14ac:dyDescent="0.35">
      <c r="A114" s="25"/>
      <c r="B114" s="14" t="s">
        <v>7</v>
      </c>
      <c r="C114">
        <v>3</v>
      </c>
      <c r="D114" s="9">
        <f t="shared" si="16"/>
        <v>0.4</v>
      </c>
      <c r="E114" s="20">
        <v>20</v>
      </c>
      <c r="F114" s="10" t="s">
        <v>3</v>
      </c>
      <c r="G114" s="10"/>
      <c r="H114" s="10"/>
      <c r="I114" s="10"/>
      <c r="J114" s="10"/>
      <c r="K114" s="10"/>
      <c r="L114" s="34"/>
      <c r="M114" s="27"/>
      <c r="N114" s="14" t="s">
        <v>7</v>
      </c>
      <c r="O114">
        <v>3</v>
      </c>
      <c r="P114" s="9">
        <f t="shared" si="17"/>
        <v>0.4</v>
      </c>
      <c r="Q114" s="20">
        <v>20</v>
      </c>
      <c r="R114" s="10" t="s">
        <v>3</v>
      </c>
    </row>
    <row r="115" spans="1:18" x14ac:dyDescent="0.35">
      <c r="A115" s="25"/>
      <c r="B115" s="14" t="s">
        <v>8</v>
      </c>
      <c r="C115">
        <v>4</v>
      </c>
      <c r="D115" s="9">
        <f t="shared" si="16"/>
        <v>0.4</v>
      </c>
      <c r="E115" s="20">
        <v>20</v>
      </c>
      <c r="F115" s="10" t="s">
        <v>3</v>
      </c>
      <c r="G115" s="10"/>
      <c r="H115" s="10"/>
      <c r="I115" s="10"/>
      <c r="J115" s="10"/>
      <c r="K115" s="10"/>
      <c r="L115" s="34"/>
      <c r="M115" s="27"/>
      <c r="N115" s="14" t="s">
        <v>8</v>
      </c>
      <c r="O115">
        <v>4</v>
      </c>
      <c r="P115" s="9">
        <f t="shared" si="17"/>
        <v>0.4</v>
      </c>
      <c r="Q115" s="20">
        <v>20</v>
      </c>
      <c r="R115" s="10" t="s">
        <v>3</v>
      </c>
    </row>
    <row r="116" spans="1:18" x14ac:dyDescent="0.35">
      <c r="A116" s="25"/>
      <c r="B116" s="14" t="s">
        <v>9</v>
      </c>
      <c r="C116">
        <v>5</v>
      </c>
      <c r="D116" s="9">
        <f t="shared" si="16"/>
        <v>0.3</v>
      </c>
      <c r="E116" s="20">
        <v>15</v>
      </c>
      <c r="F116" s="10" t="s">
        <v>3</v>
      </c>
      <c r="G116" s="10"/>
      <c r="H116" s="10"/>
      <c r="I116" s="10"/>
      <c r="J116" s="10"/>
      <c r="K116" s="10"/>
      <c r="L116" s="34"/>
      <c r="M116" s="27"/>
      <c r="N116" s="14" t="s">
        <v>9</v>
      </c>
      <c r="O116">
        <v>5</v>
      </c>
      <c r="P116" s="9">
        <f t="shared" si="17"/>
        <v>0.3</v>
      </c>
      <c r="Q116" s="20">
        <v>15</v>
      </c>
      <c r="R116" s="10" t="s">
        <v>3</v>
      </c>
    </row>
    <row r="117" spans="1:18" x14ac:dyDescent="0.35">
      <c r="A117" s="25"/>
      <c r="B117" s="14" t="s">
        <v>10</v>
      </c>
      <c r="C117">
        <v>6</v>
      </c>
      <c r="D117" s="9">
        <f t="shared" si="16"/>
        <v>0.1</v>
      </c>
      <c r="E117" s="20">
        <v>5</v>
      </c>
      <c r="F117" s="10" t="s">
        <v>3</v>
      </c>
      <c r="G117" s="10"/>
      <c r="H117" s="10"/>
      <c r="I117" s="10"/>
      <c r="J117" s="10"/>
      <c r="K117" s="10"/>
      <c r="L117" s="34"/>
      <c r="M117" s="27"/>
      <c r="N117" s="14" t="s">
        <v>10</v>
      </c>
      <c r="O117">
        <v>6</v>
      </c>
      <c r="P117" s="9">
        <f t="shared" si="17"/>
        <v>0.1</v>
      </c>
      <c r="Q117" s="20">
        <v>5</v>
      </c>
      <c r="R117" s="10" t="s">
        <v>3</v>
      </c>
    </row>
    <row r="118" spans="1:18" x14ac:dyDescent="0.35">
      <c r="A118" s="25"/>
      <c r="B118" s="14"/>
      <c r="E118" s="21"/>
      <c r="F118" s="10"/>
      <c r="G118" s="10"/>
      <c r="H118" s="10"/>
      <c r="I118" s="10"/>
      <c r="J118" s="10"/>
      <c r="K118" s="10"/>
      <c r="L118" s="34"/>
      <c r="M118" s="27"/>
      <c r="N118" s="14"/>
      <c r="Q118" s="21"/>
      <c r="R118" s="10"/>
    </row>
    <row r="119" spans="1:18" x14ac:dyDescent="0.35">
      <c r="A119" s="25"/>
      <c r="B119" s="14" t="s">
        <v>11</v>
      </c>
      <c r="C119">
        <v>6</v>
      </c>
      <c r="D119" s="36">
        <f>E119/Cnom</f>
        <v>0.14000000000000001</v>
      </c>
      <c r="E119" s="21">
        <v>7</v>
      </c>
      <c r="F119" s="10" t="s">
        <v>3</v>
      </c>
      <c r="G119" s="10"/>
      <c r="H119" s="10"/>
      <c r="I119" s="10"/>
      <c r="J119" s="10"/>
      <c r="K119" s="10"/>
      <c r="L119" s="34"/>
      <c r="M119" s="27"/>
      <c r="N119" s="14" t="s">
        <v>11</v>
      </c>
      <c r="O119">
        <v>6</v>
      </c>
      <c r="P119" s="36">
        <f>Q119/Cnom</f>
        <v>0.14000000000000001</v>
      </c>
      <c r="Q119" s="21">
        <v>7</v>
      </c>
      <c r="R119" s="10" t="s">
        <v>3</v>
      </c>
    </row>
    <row r="120" spans="1:18" x14ac:dyDescent="0.35">
      <c r="A120" s="25"/>
      <c r="B120" s="25"/>
      <c r="C120" s="25"/>
      <c r="D120" s="25"/>
      <c r="E120" s="25"/>
      <c r="F120" s="25"/>
      <c r="G120" s="25"/>
      <c r="H120" s="25"/>
      <c r="I120" s="25"/>
      <c r="J120" s="25"/>
      <c r="K120" s="25"/>
      <c r="M120" s="27"/>
      <c r="N120" s="27"/>
      <c r="O120" s="27"/>
      <c r="P120" s="27"/>
      <c r="Q120" s="27"/>
      <c r="R120" s="27"/>
    </row>
  </sheetData>
  <sheetProtection password="BE3D" sheet="1" objects="1" scenarios="1" selectLockedCells="1"/>
  <mergeCells count="3">
    <mergeCell ref="D1:F1"/>
    <mergeCell ref="B3:F3"/>
    <mergeCell ref="N3:R3"/>
  </mergeCells>
  <pageMargins left="0.25" right="0.25" top="0.75" bottom="0.75" header="0.3" footer="0.3"/>
  <pageSetup paperSize="9" scale="41" orientation="portrait" horizontalDpi="1200" verticalDpi="1200" r:id="rId1"/>
  <ignoredErrors>
    <ignoredError sqref="E6 E19 E32 E45 E58 E71 E84 E97 E110 Q110 Q97 Q84 Q71 Q58 Q45 Q32 Q19 Q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0"/>
  <sheetViews>
    <sheetView showGridLines="0" topLeftCell="G1" workbookViewId="0">
      <selection activeCell="P4" sqref="P4"/>
    </sheetView>
  </sheetViews>
  <sheetFormatPr defaultColWidth="11.453125" defaultRowHeight="14.5" x14ac:dyDescent="0.35"/>
  <cols>
    <col min="1" max="6" width="0" hidden="1" customWidth="1"/>
    <col min="14" max="14" width="0" hidden="1" customWidth="1"/>
  </cols>
  <sheetData>
    <row r="1" spans="1:14" ht="33" customHeight="1" x14ac:dyDescent="0.35">
      <c r="H1" s="42" t="str">
        <f>N1</f>
        <v>EXAMPLE NAME w/o NOM</v>
      </c>
      <c r="I1" s="42"/>
      <c r="J1" s="42"/>
      <c r="K1" s="42"/>
      <c r="L1" s="42"/>
      <c r="N1" t="str">
        <f>'7 point test'!D1&amp;" "&amp;'7 point test'!B3</f>
        <v>EXAMPLE NAME w/o NOM</v>
      </c>
    </row>
    <row r="2" spans="1:14" ht="58" customHeight="1" thickBot="1" x14ac:dyDescent="0.4">
      <c r="A2" s="17" t="s">
        <v>1</v>
      </c>
      <c r="B2" s="1">
        <v>4</v>
      </c>
      <c r="C2" s="1">
        <v>7</v>
      </c>
      <c r="D2" s="1">
        <v>9</v>
      </c>
      <c r="E2" s="2" t="s">
        <v>0</v>
      </c>
      <c r="F2" s="8"/>
      <c r="G2" s="8"/>
      <c r="H2" s="18" t="s">
        <v>15</v>
      </c>
      <c r="I2" s="1">
        <v>4</v>
      </c>
      <c r="J2" s="1">
        <v>7</v>
      </c>
      <c r="K2" s="1">
        <v>9</v>
      </c>
      <c r="L2" s="2" t="s">
        <v>0</v>
      </c>
    </row>
    <row r="3" spans="1:14" ht="58" customHeight="1" thickBot="1" x14ac:dyDescent="0.4">
      <c r="A3" s="3">
        <v>10</v>
      </c>
      <c r="B3" s="35">
        <f>'7 point test'!D39*100</f>
        <v>10</v>
      </c>
      <c r="C3" s="35">
        <f>'7 point test'!D78*100</f>
        <v>10</v>
      </c>
      <c r="D3" s="35">
        <f>'7 point test'!D117*100</f>
        <v>10</v>
      </c>
      <c r="E3" s="5"/>
      <c r="F3" s="8"/>
      <c r="G3" s="8"/>
      <c r="H3" s="3">
        <v>10</v>
      </c>
      <c r="I3" s="4">
        <f t="shared" ref="I3:K5" si="0">B3</f>
        <v>10</v>
      </c>
      <c r="J3" s="4">
        <f t="shared" si="0"/>
        <v>10</v>
      </c>
      <c r="K3" s="4">
        <f t="shared" si="0"/>
        <v>10</v>
      </c>
      <c r="L3" s="5"/>
    </row>
    <row r="4" spans="1:14" ht="58" customHeight="1" thickBot="1" x14ac:dyDescent="0.4">
      <c r="A4" s="3">
        <v>1</v>
      </c>
      <c r="B4" s="35">
        <f>'7 point test'!D26*100</f>
        <v>10</v>
      </c>
      <c r="C4" s="35">
        <f>'7 point test'!D65*100</f>
        <v>10</v>
      </c>
      <c r="D4" s="35">
        <f>'7 point test'!D104*100</f>
        <v>10</v>
      </c>
      <c r="E4" s="5"/>
      <c r="F4" s="8"/>
      <c r="G4" s="8"/>
      <c r="H4" s="3">
        <v>1</v>
      </c>
      <c r="I4" s="4">
        <f t="shared" si="0"/>
        <v>10</v>
      </c>
      <c r="J4" s="4">
        <f t="shared" si="0"/>
        <v>10</v>
      </c>
      <c r="K4" s="4">
        <f t="shared" si="0"/>
        <v>10</v>
      </c>
      <c r="L4" s="5"/>
    </row>
    <row r="5" spans="1:14" ht="58" customHeight="1" x14ac:dyDescent="0.35">
      <c r="A5" s="3">
        <v>0</v>
      </c>
      <c r="B5" s="35">
        <f>'7 point test'!D13*100</f>
        <v>10</v>
      </c>
      <c r="C5" s="35">
        <f>'7 point test'!D52*100</f>
        <v>10</v>
      </c>
      <c r="D5" s="35">
        <f>'7 point test'!D91*100</f>
        <v>10</v>
      </c>
      <c r="E5" s="5"/>
      <c r="F5" s="8"/>
      <c r="G5" s="8"/>
      <c r="H5" s="3">
        <v>0</v>
      </c>
      <c r="I5" s="4">
        <f t="shared" si="0"/>
        <v>10</v>
      </c>
      <c r="J5" s="4">
        <f t="shared" si="0"/>
        <v>10</v>
      </c>
      <c r="K5" s="4">
        <f t="shared" si="0"/>
        <v>10</v>
      </c>
      <c r="L5" s="5"/>
    </row>
    <row r="6" spans="1:14" ht="58" customHeight="1" x14ac:dyDescent="0.35">
      <c r="A6" s="6" t="s">
        <v>13</v>
      </c>
      <c r="B6" s="5"/>
      <c r="C6" s="5"/>
      <c r="D6" s="5"/>
      <c r="E6" s="18" t="s">
        <v>1</v>
      </c>
      <c r="F6" s="8"/>
      <c r="G6" s="8"/>
      <c r="H6" s="6" t="s">
        <v>13</v>
      </c>
      <c r="I6" s="5"/>
      <c r="J6" s="5"/>
      <c r="K6" s="5"/>
      <c r="L6" s="18" t="s">
        <v>15</v>
      </c>
    </row>
    <row r="12" spans="1:14" ht="33" customHeight="1" x14ac:dyDescent="0.35">
      <c r="H12" s="41" t="str">
        <f>N12</f>
        <v>EXAMPLE NAME with NOM</v>
      </c>
      <c r="I12" s="41"/>
      <c r="J12" s="41"/>
      <c r="K12" s="41"/>
      <c r="L12" s="41"/>
      <c r="N12" t="str">
        <f>'7 point test'!D1&amp;" "&amp;'7 point test'!N3</f>
        <v>EXAMPLE NAME with NOM</v>
      </c>
    </row>
    <row r="13" spans="1:14" ht="58" customHeight="1" thickBot="1" x14ac:dyDescent="0.4">
      <c r="A13" s="17" t="s">
        <v>1</v>
      </c>
      <c r="B13" s="1">
        <v>4</v>
      </c>
      <c r="C13" s="1">
        <v>7</v>
      </c>
      <c r="D13" s="1">
        <v>9</v>
      </c>
      <c r="E13" s="2" t="s">
        <v>0</v>
      </c>
      <c r="F13" s="8"/>
      <c r="G13" s="8"/>
      <c r="H13" s="18" t="s">
        <v>15</v>
      </c>
      <c r="I13" s="1">
        <v>4</v>
      </c>
      <c r="J13" s="1">
        <v>7</v>
      </c>
      <c r="K13" s="1">
        <v>9</v>
      </c>
      <c r="L13" s="2" t="s">
        <v>0</v>
      </c>
    </row>
    <row r="14" spans="1:14" ht="58" customHeight="1" thickBot="1" x14ac:dyDescent="0.4">
      <c r="A14" s="3">
        <v>10</v>
      </c>
      <c r="B14" s="35">
        <f>'7 point test'!P39*100</f>
        <v>10</v>
      </c>
      <c r="C14" s="35">
        <f>'7 point test'!P78*100</f>
        <v>10</v>
      </c>
      <c r="D14" s="35">
        <f>'7 point test'!P117*100</f>
        <v>10</v>
      </c>
      <c r="E14" s="5"/>
      <c r="F14" s="8"/>
      <c r="G14" s="8"/>
      <c r="H14" s="3">
        <v>10</v>
      </c>
      <c r="I14" s="4">
        <f t="shared" ref="I14:I16" si="1">B14</f>
        <v>10</v>
      </c>
      <c r="J14" s="4">
        <f t="shared" ref="J14:J16" si="2">C14</f>
        <v>10</v>
      </c>
      <c r="K14" s="4">
        <f t="shared" ref="K14:K16" si="3">D14</f>
        <v>10</v>
      </c>
      <c r="L14" s="5"/>
    </row>
    <row r="15" spans="1:14" ht="58" customHeight="1" thickBot="1" x14ac:dyDescent="0.4">
      <c r="A15" s="3">
        <v>1</v>
      </c>
      <c r="B15" s="35">
        <f>'7 point test'!P26*100</f>
        <v>10</v>
      </c>
      <c r="C15" s="35">
        <f>'7 point test'!P65*100</f>
        <v>10</v>
      </c>
      <c r="D15" s="35">
        <f>'7 point test'!P104*100</f>
        <v>10</v>
      </c>
      <c r="E15" s="5"/>
      <c r="F15" s="8"/>
      <c r="G15" s="8"/>
      <c r="H15" s="3">
        <v>1</v>
      </c>
      <c r="I15" s="4">
        <f t="shared" si="1"/>
        <v>10</v>
      </c>
      <c r="J15" s="4">
        <f t="shared" si="2"/>
        <v>10</v>
      </c>
      <c r="K15" s="4">
        <f t="shared" si="3"/>
        <v>10</v>
      </c>
      <c r="L15" s="5"/>
    </row>
    <row r="16" spans="1:14" ht="58" customHeight="1" x14ac:dyDescent="0.35">
      <c r="A16" s="3">
        <v>0</v>
      </c>
      <c r="B16" s="35">
        <f>'7 point test'!P13*100</f>
        <v>10</v>
      </c>
      <c r="C16" s="35">
        <f>'7 point test'!P52*100</f>
        <v>10</v>
      </c>
      <c r="D16" s="35">
        <f>'7 point test'!P91*100</f>
        <v>10</v>
      </c>
      <c r="E16" s="5"/>
      <c r="F16" s="8"/>
      <c r="G16" s="8"/>
      <c r="H16" s="3">
        <v>0</v>
      </c>
      <c r="I16" s="4">
        <f t="shared" si="1"/>
        <v>10</v>
      </c>
      <c r="J16" s="4">
        <f t="shared" si="2"/>
        <v>10</v>
      </c>
      <c r="K16" s="4">
        <f t="shared" si="3"/>
        <v>10</v>
      </c>
      <c r="L16" s="5"/>
    </row>
    <row r="17" spans="1:12" ht="58" customHeight="1" x14ac:dyDescent="0.35">
      <c r="A17" s="6" t="s">
        <v>13</v>
      </c>
      <c r="B17" s="5"/>
      <c r="C17" s="5"/>
      <c r="D17" s="5"/>
      <c r="E17" s="18" t="s">
        <v>1</v>
      </c>
      <c r="F17" s="8"/>
      <c r="G17" s="8"/>
      <c r="H17" s="6" t="s">
        <v>13</v>
      </c>
      <c r="I17" s="5"/>
      <c r="J17" s="5"/>
      <c r="K17" s="5"/>
      <c r="L17" s="18" t="s">
        <v>15</v>
      </c>
    </row>
    <row r="20" spans="1:12" ht="16.5" x14ac:dyDescent="0.35">
      <c r="H20" t="s">
        <v>16</v>
      </c>
    </row>
  </sheetData>
  <sheetProtection password="BE3D" sheet="1" objects="1" scenarios="1" selectLockedCells="1" selectUnlockedCells="1"/>
  <mergeCells count="2">
    <mergeCell ref="H1:L1"/>
    <mergeCell ref="H12:L12"/>
  </mergeCells>
  <conditionalFormatting sqref="I3:K5">
    <cfRule type="colorScale" priority="73">
      <colorScale>
        <cfvo type="num" val="0"/>
        <cfvo type="num" val="100"/>
        <color rgb="FF000000"/>
        <color rgb="FF72A8FF"/>
      </colorScale>
    </cfRule>
    <cfRule type="colorScale" priority="74">
      <colorScale>
        <cfvo type="num" val="0"/>
        <cfvo type="num" val="100"/>
        <color rgb="FF0070C0"/>
        <color rgb="FFC00000"/>
      </colorScale>
    </cfRule>
    <cfRule type="colorScale" priority="75">
      <colorScale>
        <cfvo type="num" val="0"/>
        <cfvo type="percentile" val="70"/>
        <cfvo type="num" val="100"/>
        <color rgb="FFC00000"/>
        <color theme="4" tint="-0.249977111117893"/>
        <color theme="4" tint="-0.499984740745262"/>
      </colorScale>
    </cfRule>
    <cfRule type="colorScale" priority="76">
      <colorScale>
        <cfvo type="num" val="0"/>
        <cfvo type="num" val="100"/>
        <color theme="8" tint="-0.499984740745262"/>
        <color rgb="FFFF0000"/>
      </colorScale>
    </cfRule>
    <cfRule type="colorScale" priority="77">
      <colorScale>
        <cfvo type="num" val="0"/>
        <cfvo type="num" val="50"/>
        <cfvo type="num" val="100"/>
        <color theme="8" tint="-0.499984740745262"/>
        <color theme="4" tint="-0.249977111117893"/>
        <color rgb="FFC00000"/>
      </colorScale>
    </cfRule>
    <cfRule type="colorScale" priority="78">
      <colorScale>
        <cfvo type="num" val="0"/>
        <cfvo type="num" val="50"/>
        <cfvo type="num" val="100"/>
        <color rgb="FFC00000"/>
        <color theme="4" tint="0.59999389629810485"/>
        <color theme="4" tint="-0.499984740745262"/>
      </colorScale>
    </cfRule>
    <cfRule type="colorScale" priority="79">
      <colorScale>
        <cfvo type="min"/>
        <cfvo type="percentile" val="50"/>
        <cfvo type="max"/>
        <color rgb="FFC00000"/>
        <color theme="4" tint="0.39997558519241921"/>
        <color theme="4" tint="-0.499984740745262"/>
      </colorScale>
    </cfRule>
    <cfRule type="colorScale" priority="80">
      <colorScale>
        <cfvo type="num" val="0"/>
        <cfvo type="num" val="100"/>
        <color rgb="FFFF7128"/>
        <color rgb="FFFFEF9C"/>
      </colorScale>
    </cfRule>
  </conditionalFormatting>
  <conditionalFormatting sqref="I14:K16">
    <cfRule type="colorScale" priority="1">
      <colorScale>
        <cfvo type="num" val="0"/>
        <cfvo type="num" val="100"/>
        <color rgb="FF000000"/>
        <color rgb="FF72A8FF"/>
      </colorScale>
    </cfRule>
    <cfRule type="colorScale" priority="2">
      <colorScale>
        <cfvo type="num" val="0"/>
        <cfvo type="num" val="100"/>
        <color rgb="FF0070C0"/>
        <color rgb="FFC00000"/>
      </colorScale>
    </cfRule>
    <cfRule type="colorScale" priority="3">
      <colorScale>
        <cfvo type="num" val="0"/>
        <cfvo type="percentile" val="70"/>
        <cfvo type="num" val="100"/>
        <color rgb="FFC00000"/>
        <color theme="4" tint="-0.249977111117893"/>
        <color theme="4" tint="-0.499984740745262"/>
      </colorScale>
    </cfRule>
    <cfRule type="colorScale" priority="4">
      <colorScale>
        <cfvo type="num" val="0"/>
        <cfvo type="num" val="100"/>
        <color theme="8" tint="-0.499984740745262"/>
        <color rgb="FFFF0000"/>
      </colorScale>
    </cfRule>
    <cfRule type="colorScale" priority="5">
      <colorScale>
        <cfvo type="num" val="0"/>
        <cfvo type="num" val="50"/>
        <cfvo type="num" val="100"/>
        <color theme="8" tint="-0.499984740745262"/>
        <color theme="4" tint="-0.249977111117893"/>
        <color rgb="FFC00000"/>
      </colorScale>
    </cfRule>
    <cfRule type="colorScale" priority="6">
      <colorScale>
        <cfvo type="num" val="0"/>
        <cfvo type="num" val="50"/>
        <cfvo type="num" val="100"/>
        <color rgb="FFC00000"/>
        <color theme="4" tint="0.59999389629810485"/>
        <color theme="4" tint="-0.499984740745262"/>
      </colorScale>
    </cfRule>
    <cfRule type="colorScale" priority="7">
      <colorScale>
        <cfvo type="min"/>
        <cfvo type="percentile" val="50"/>
        <cfvo type="max"/>
        <color rgb="FFC00000"/>
        <color theme="4" tint="0.39997558519241921"/>
        <color theme="4" tint="-0.499984740745262"/>
      </colorScale>
    </cfRule>
    <cfRule type="colorScale" priority="8">
      <colorScale>
        <cfvo type="num" val="0"/>
        <cfvo type="num" val="100"/>
        <color rgb="FFFF7128"/>
        <color rgb="FFFFEF9C"/>
      </colorScale>
    </cfRule>
  </conditionalFormatting>
  <pageMargins left="0.7" right="0.7" top="0.78740157499999996" bottom="0.78740157499999996" header="0.3" footer="0.3"/>
  <pageSetup paperSize="9" scale="98" fitToWidth="0" orientation="portrait" horizontalDpi="1200" verticalDpi="1200" r:id="rId1"/>
  <ignoredErrors>
    <ignoredError sqref="B3:B5 C3:C5 D3:D5"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screening test</vt:lpstr>
      <vt:lpstr>7 point test</vt:lpstr>
      <vt:lpstr>stability matrix </vt:lpstr>
      <vt:lpstr>Cnom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von der Kammer</dc:creator>
  <cp:lastModifiedBy>ROURKE Anna</cp:lastModifiedBy>
  <cp:lastPrinted>2020-03-04T15:25:12Z</cp:lastPrinted>
  <dcterms:created xsi:type="dcterms:W3CDTF">2019-02-19T13:35:37Z</dcterms:created>
  <dcterms:modified xsi:type="dcterms:W3CDTF">2020-08-05T08:15:14Z</dcterms:modified>
</cp:coreProperties>
</file>